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noqcm-my.sharepoint.com/personal/adela_palovska_qcm_cz/Documents/Palo/Náměšť/FVE/Vysvětlení č. 2/Dotaz č. 3/"/>
    </mc:Choice>
  </mc:AlternateContent>
  <xr:revisionPtr revIDLastSave="2" documentId="8_{10E2F08E-A7ED-4924-8794-FDE6AEE548EE}" xr6:coauthVersionLast="47" xr6:coauthVersionMax="47" xr10:uidLastSave="{C03D4825-07B7-4AF7-AC14-3A56943518EC}"/>
  <bookViews>
    <workbookView xWindow="28680" yWindow="-10665" windowWidth="29040" windowHeight="15720" xr2:uid="{2F7A42F4-07ED-490E-AA31-004E24EE4B2E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4" i="1"/>
  <c r="F64" i="1"/>
  <c r="H63" i="1"/>
  <c r="F63" i="1"/>
  <c r="H60" i="1"/>
  <c r="F60" i="1"/>
  <c r="H57" i="1"/>
  <c r="F57" i="1"/>
  <c r="H56" i="1"/>
  <c r="F56" i="1"/>
  <c r="H55" i="1"/>
  <c r="F55" i="1"/>
  <c r="H52" i="1"/>
  <c r="F52" i="1"/>
  <c r="H51" i="1"/>
  <c r="F51" i="1"/>
  <c r="H50" i="1"/>
  <c r="F50" i="1"/>
  <c r="H49" i="1"/>
  <c r="F49" i="1"/>
  <c r="H46" i="1"/>
  <c r="F46" i="1"/>
  <c r="H45" i="1"/>
  <c r="F45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1" i="1"/>
  <c r="F31" i="1"/>
  <c r="H28" i="1"/>
  <c r="F28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6" i="1"/>
  <c r="F16" i="1"/>
  <c r="H15" i="1"/>
  <c r="F15" i="1"/>
  <c r="H14" i="1"/>
  <c r="F14" i="1"/>
  <c r="H13" i="1"/>
  <c r="F13" i="1"/>
  <c r="H12" i="1"/>
  <c r="H75" i="1" s="1"/>
  <c r="F12" i="1"/>
  <c r="F75" i="1" s="1"/>
  <c r="C14" i="1"/>
  <c r="C13" i="1"/>
  <c r="B2" i="1"/>
  <c r="H95" i="1" l="1"/>
  <c r="H101" i="1" s="1"/>
  <c r="F95" i="1"/>
  <c r="F101" i="1" s="1"/>
</calcChain>
</file>

<file path=xl/sharedStrings.xml><?xml version="1.0" encoding="utf-8"?>
<sst xmlns="http://schemas.openxmlformats.org/spreadsheetml/2006/main" count="241" uniqueCount="142">
  <si>
    <t>Stavba:</t>
  </si>
  <si>
    <t>Stupeň:</t>
  </si>
  <si>
    <t>DOKUMENTACE PRO POVOLENÍ STAVBY</t>
  </si>
  <si>
    <t>Investor:</t>
  </si>
  <si>
    <t>Město Náměšť nad Oslavou, IČO: 00289965</t>
  </si>
  <si>
    <t>MATERIÁL</t>
  </si>
  <si>
    <t>Dodávka</t>
  </si>
  <si>
    <t>Montáž</t>
  </si>
  <si>
    <t>č.p.</t>
  </si>
  <si>
    <t>popis položky</t>
  </si>
  <si>
    <t>výměra</t>
  </si>
  <si>
    <t>mn.j.</t>
  </si>
  <si>
    <t>jedn.cena</t>
  </si>
  <si>
    <t>celk.cena</t>
  </si>
  <si>
    <t>1</t>
  </si>
  <si>
    <t>Fotovoltaický panel</t>
  </si>
  <si>
    <t>1.1</t>
  </si>
  <si>
    <t>Fotovoltaický panel – monokrystalický – 550Wp – 2279×1134×35mm, Umpp = 41,55V, Impp = 13,24A, Uoc = 49,59V, Isc = 13,82A, Účinnost modulu = 21,29%</t>
  </si>
  <si>
    <t>ks</t>
  </si>
  <si>
    <t>1.2</t>
  </si>
  <si>
    <t>Výkonový optimizér, Podporuje FV moduly až do 700W, Vnější krytí: IP68, rozsah napětí: 16 - 80 V, Maximální vstupní proud: 15 A, Délka výstupního kabelu (standardní): 1,2 m, Konektory (standardní): MC4 / EVO2, Typ komunikace: bezdrátová, Rozměry: 138,4 mm x 139,7 mm x 22,9 mm, Hmotnost: 520 g</t>
  </si>
  <si>
    <t>1.3</t>
  </si>
  <si>
    <t>Solární konstrukce pro ploché střechy - hliníková konstrukce tvaru "A" + šroubové úchyty pro FV panely, včetně příslušenství; použitá konstrukce bude kombinace přitěžované a kotvené do konstrukce střechy objektu
- upevňovací hliníkové eloxované profily 
- těsnící prvky
- matice
- šrouby
- přitěžovací betonové bloky
- úchyty
- spojky profilů</t>
  </si>
  <si>
    <t>kpl</t>
  </si>
  <si>
    <t>1.4</t>
  </si>
  <si>
    <t>Typové protipožární utěsňovací prostupy P60-r</t>
  </si>
  <si>
    <t>1.5</t>
  </si>
  <si>
    <t>Výrobní dokumentace konstrukce pro panely</t>
  </si>
  <si>
    <t>2</t>
  </si>
  <si>
    <t>Střídač (AKU), wallbox, komponenty ostatní</t>
  </si>
  <si>
    <t>2.1</t>
  </si>
  <si>
    <t>Střídač hybridní 3-fázový, 400V, 50Hz – nominální AC výstupní výkon = 15kW, počet MPP trackerů = 2, maximální DC vstupní výkon – 30kWp, maximální DC vstupní napětí(Udcin) = 1100V, maximální DC vstupní proud(Idcin) = MPPT(1÷2) = 16A, Účinnost = 97,7%, supeň krytí = IP65</t>
  </si>
  <si>
    <t>2.2</t>
  </si>
  <si>
    <t>Vysokonapěťový LFP akumulátor – stohovatelné provedení, 4× blok 3,6kWh jmenovitá kapacita = 13,3kWh, max nabíjecí/vybíjecí proud = 50A, IP=65</t>
  </si>
  <si>
    <t>2.3</t>
  </si>
  <si>
    <t>Nabíjecí stanice pro elektromobily - wallbox; 3-fázový, 400V 50Hz - výstupní výkon 22kW, In=32A, IP=65</t>
  </si>
  <si>
    <t>2.4</t>
  </si>
  <si>
    <t>Elektroměr pro měření výroby – 3-fázový, 400V, měření velikosti a směru proudu - přímé/nepřímé pomocí MTP</t>
  </si>
  <si>
    <t>3</t>
  </si>
  <si>
    <t>Rozváděč DC - R.DC</t>
  </si>
  <si>
    <t>3.1</t>
  </si>
  <si>
    <t>Rozváděč DC
Nástěnný PVC rozváděč s dvířky,  410 x 260 x 98 (Šířka x Výška x Hloubka), vč. příslušenství, krytí: IP55,  Ikm=10kA, napěťová soustava: IT DC 1000V, montážní materiál, viz. schéma</t>
  </si>
  <si>
    <t>4</t>
  </si>
  <si>
    <t>Rozváděč AC - R.FVE</t>
  </si>
  <si>
    <t>4.1</t>
  </si>
  <si>
    <t>Rozváděč AC
Nástěnný oceloplechový rozváděč s dvířky,  600 x 760 x 270 (Šířka x Výška x Hloubka), vč. příslušenství, krytí: IP55,  Ikm=10kA, napěťová soustava: 3+PE+N, 50Hz, 230/400V, TN-C-S, DIN, montážní materiál, viz. schéma</t>
  </si>
  <si>
    <t>5</t>
  </si>
  <si>
    <t>DC Kabely</t>
  </si>
  <si>
    <t>5.1</t>
  </si>
  <si>
    <t>SOLAR KABEL H1Z2Z2-K, 6mm2, 1500V</t>
  </si>
  <si>
    <t>m</t>
  </si>
  <si>
    <t>6</t>
  </si>
  <si>
    <t>Kabely a vodiče</t>
  </si>
  <si>
    <t>6.0</t>
  </si>
  <si>
    <t>Kabel CYKY-J 5×10</t>
  </si>
  <si>
    <t>6.1</t>
  </si>
  <si>
    <t>Kabel CYKY-J 5×6</t>
  </si>
  <si>
    <t>6.3</t>
  </si>
  <si>
    <t>Kabel CYKY-J 5×1,5</t>
  </si>
  <si>
    <t>6.5</t>
  </si>
  <si>
    <t>Kabel CYKY-J 3×1,5</t>
  </si>
  <si>
    <t>Kabel CXKH-V 3×1,5</t>
  </si>
  <si>
    <t>6.6</t>
  </si>
  <si>
    <t>UTP Cat6e</t>
  </si>
  <si>
    <t>6.7</t>
  </si>
  <si>
    <t>Vodič CY 16</t>
  </si>
  <si>
    <t>6.8</t>
  </si>
  <si>
    <t>Vodič CYA 6</t>
  </si>
  <si>
    <t>7</t>
  </si>
  <si>
    <t>Montážní materiál - trubky</t>
  </si>
  <si>
    <t>Instalační PVC trubky</t>
  </si>
  <si>
    <t>7.1</t>
  </si>
  <si>
    <t>Instalační PVC trubka DN 16, hodnota zatížení 320N/5cm,-25stC +60stC</t>
  </si>
  <si>
    <t>7.2</t>
  </si>
  <si>
    <t>Příslušenství pro PVC trubky (úchytky, tvarovky, koncové díly, PVC spojky)</t>
  </si>
  <si>
    <t>Instalační PVC trubky - ohebné</t>
  </si>
  <si>
    <t>7.3</t>
  </si>
  <si>
    <t>Instalační ohebná PVC trubka DN 32, hodnota zatížení 320N/5cm,-25stC +60stC</t>
  </si>
  <si>
    <t>7.4</t>
  </si>
  <si>
    <t>Instalační ohebná PVC trubka DN 20, hodnota zatížení 320N/5cm,-25stC +60stC</t>
  </si>
  <si>
    <t>7.5</t>
  </si>
  <si>
    <t>Instalační PVC trubka DN 20, UV, hodnota zatížení 320N/5cm,-25stC +60stC</t>
  </si>
  <si>
    <t>7.6</t>
  </si>
  <si>
    <t>Příslušenství pro PVC trubky (tvarovky, koncové díly, PVC spojky)</t>
  </si>
  <si>
    <t>8</t>
  </si>
  <si>
    <t>Kabelové žlaby</t>
  </si>
  <si>
    <t>8.1</t>
  </si>
  <si>
    <t>Kabelový žlab plný 100/50, vč. víka, mont. materiálu, tvarovky, uchycení, konzole</t>
  </si>
  <si>
    <t>8.2</t>
  </si>
  <si>
    <t>Kabelový žlab plný 50/50, vč. víka, mont. materiálu, tvarovky, 
uchycení, konzole, nerez</t>
  </si>
  <si>
    <t>8.3</t>
  </si>
  <si>
    <t>Montážní materiál - kabelové žlaby (konzole, šrouby-matice, hmoždinky, atd.)</t>
  </si>
  <si>
    <t>9</t>
  </si>
  <si>
    <t>Přístroje - ostatní</t>
  </si>
  <si>
    <t>9.1</t>
  </si>
  <si>
    <t>STOP FVE - červenné nástěnné tlačítko - sklo, kontakty 230V, NO</t>
  </si>
  <si>
    <t>10</t>
  </si>
  <si>
    <t>Elektroměrový rozváděč</t>
  </si>
  <si>
    <t>10.1</t>
  </si>
  <si>
    <t>Demontáž stávajícího elektroměrového rozváděče RE, vč. likvidace</t>
  </si>
  <si>
    <t>10.2</t>
  </si>
  <si>
    <t>Nový elektroměrový rozváděč RE pro nepřímé měření, vč. MTP dle SoP; provedení rozváděče dle aktuálních připojovacích podmínek distributora (EG.D)</t>
  </si>
  <si>
    <t>11</t>
  </si>
  <si>
    <t>Stavební přípomoce</t>
  </si>
  <si>
    <t>11.1</t>
  </si>
  <si>
    <t>Nové prostupy pro kabeláž do 50x50</t>
  </si>
  <si>
    <t>11.2</t>
  </si>
  <si>
    <t>Drážky ve stěnách cihla - š=60, h=70</t>
  </si>
  <si>
    <t>11.3</t>
  </si>
  <si>
    <t>Stavební přípomoce - ostatní (odvoz suti, atd.)</t>
  </si>
  <si>
    <t>11.4</t>
  </si>
  <si>
    <t>Stavební úprava drážek a prostupů - začíštění, výmalba</t>
  </si>
  <si>
    <t>11.5</t>
  </si>
  <si>
    <t>Přepažení prostoru pro technologii - vyzdění příčky + finální povrchová úprava</t>
  </si>
  <si>
    <t>11.6</t>
  </si>
  <si>
    <t>Odpojení stávající kabeláže stávajícího RE a nové napojení do nového elektroměrového rozváděče</t>
  </si>
  <si>
    <t>11.7</t>
  </si>
  <si>
    <t>Úprava niky po demontovaném stávajícím RE pro nový elektroměrový rozváděč, vč. překladu</t>
  </si>
  <si>
    <t>CELKEM</t>
  </si>
  <si>
    <t>MONTÁŽNÍ A DEMONTÁŽNÍ PRÁCE</t>
  </si>
  <si>
    <t>Nastavení FVE, uvedení do provozu</t>
  </si>
  <si>
    <t>hod</t>
  </si>
  <si>
    <t>-</t>
  </si>
  <si>
    <t xml:space="preserve">Ostatní drobné elektromontážní práce </t>
  </si>
  <si>
    <t>Úprava/doplnění stávajícího rozváděče RH</t>
  </si>
  <si>
    <t>Úprava/doplnění stávajícího elektroměrového rozváděče RE dle PPDS</t>
  </si>
  <si>
    <t>Doprava materiálu na střechu (ručně / výtahem / jeřábem)</t>
  </si>
  <si>
    <t>Příprava pracoviště, zabezpečení okrajů střechy (zábradlí, pásky, zábrany)</t>
  </si>
  <si>
    <t>Prostor pro stavbu - uskladnění materiálu, atd.</t>
  </si>
  <si>
    <t>Manipulace se stavebním odpadem (obaly, zbytky kabelů, dřevo)</t>
  </si>
  <si>
    <t>Převoz materiálu po staveništi (vozíky, ruční manipulace)</t>
  </si>
  <si>
    <t>Ostatní vedlejší činnosti (koordinace, BOZP, dokumentace)</t>
  </si>
  <si>
    <t>Revize</t>
  </si>
  <si>
    <t>12</t>
  </si>
  <si>
    <t>Koordinace s IT - nastavení LAN</t>
  </si>
  <si>
    <t>13</t>
  </si>
  <si>
    <t>Koordinace s PDS, podání potřebných žádostí, odsouhlasení PD, atd.</t>
  </si>
  <si>
    <t>14</t>
  </si>
  <si>
    <t>Dokumentace skutečného provedení stavby</t>
  </si>
  <si>
    <t>Celkem mateiál</t>
  </si>
  <si>
    <t>Celkem montáž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</si>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</sst>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 _K_č"/>
    <numFmt numFmtId="165" formatCode="#,##0.\-"/>
  </numFmts>
  <fonts count="11" x14ac:knownFonts="1">
    <font>
      <sz val="11"/>
      <color theme="1"/>
      <name val="Aptos Narrow"/>
      <family val="2"/>
      <charset val="238"/>
      <scheme val="minor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9" fillId="0" borderId="0"/>
  </cellStyleXfs>
  <cellXfs count="87">
    <xf numFmtId="0" fontId="0" fillId="0" borderId="0" xfId="0"/>
    <xf numFmtId="49" fontId="2" fillId="0" borderId="0" xfId="1" applyNumberFormat="1" applyFont="1" applyAlignment="1">
      <alignment horizontal="center"/>
    </xf>
    <xf numFmtId="0" fontId="2" fillId="0" borderId="0" xfId="1" applyFont="1"/>
    <xf numFmtId="1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49" fontId="3" fillId="0" borderId="0" xfId="1" applyNumberFormat="1" applyFont="1" applyAlignment="1">
      <alignment horizontal="left"/>
    </xf>
    <xf numFmtId="0" fontId="3" fillId="0" borderId="0" xfId="0" applyFont="1" applyAlignment="1">
      <alignment wrapText="1"/>
    </xf>
    <xf numFmtId="1" fontId="3" fillId="0" borderId="0" xfId="1" applyNumberFormat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0" applyFont="1"/>
    <xf numFmtId="49" fontId="3" fillId="0" borderId="1" xfId="1" applyNumberFormat="1" applyFont="1" applyBorder="1" applyAlignment="1">
      <alignment horizontal="left" vertical="top"/>
    </xf>
    <xf numFmtId="0" fontId="2" fillId="0" borderId="1" xfId="0" applyFont="1" applyBorder="1" applyAlignment="1">
      <alignment wrapText="1"/>
    </xf>
    <xf numFmtId="1" fontId="2" fillId="0" borderId="1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left"/>
    </xf>
    <xf numFmtId="164" fontId="2" fillId="0" borderId="1" xfId="1" applyNumberFormat="1" applyFont="1" applyBorder="1"/>
    <xf numFmtId="49" fontId="3" fillId="0" borderId="0" xfId="1" applyNumberFormat="1" applyFont="1" applyAlignment="1">
      <alignment horizontal="left" vertical="top"/>
    </xf>
    <xf numFmtId="0" fontId="2" fillId="0" borderId="0" xfId="0" applyFont="1" applyAlignment="1">
      <alignment wrapText="1"/>
    </xf>
    <xf numFmtId="3" fontId="2" fillId="0" borderId="0" xfId="1" applyNumberFormat="1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1" fontId="2" fillId="0" borderId="2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left"/>
    </xf>
    <xf numFmtId="164" fontId="2" fillId="0" borderId="2" xfId="1" applyNumberFormat="1" applyFont="1" applyBorder="1"/>
    <xf numFmtId="49" fontId="3" fillId="0" borderId="0" xfId="1" applyNumberFormat="1" applyFont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left"/>
    </xf>
    <xf numFmtId="1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/>
    <xf numFmtId="0" fontId="2" fillId="2" borderId="1" xfId="1" applyFont="1" applyFill="1" applyBorder="1"/>
    <xf numFmtId="49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49" fontId="2" fillId="0" borderId="0" xfId="2" applyNumberFormat="1" applyFont="1" applyAlignment="1">
      <alignment horizontal="center"/>
    </xf>
    <xf numFmtId="0" fontId="3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4" fontId="2" fillId="0" borderId="0" xfId="3" applyNumberFormat="1" applyFont="1" applyAlignment="1">
      <alignment horizontal="center" vertical="center" wrapText="1"/>
    </xf>
    <xf numFmtId="4" fontId="2" fillId="0" borderId="0" xfId="3" applyNumberFormat="1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wrapText="1"/>
    </xf>
    <xf numFmtId="0" fontId="3" fillId="0" borderId="0" xfId="2" applyFont="1" applyAlignment="1">
      <alignment horizontal="left" wrapText="1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2" fillId="0" borderId="0" xfId="1" applyNumberFormat="1" applyFont="1"/>
    <xf numFmtId="165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1" applyFont="1" applyAlignment="1">
      <alignment horizontal="left" wrapText="1"/>
    </xf>
    <xf numFmtId="0" fontId="3" fillId="0" borderId="0" xfId="1" applyFont="1"/>
    <xf numFmtId="49" fontId="2" fillId="0" borderId="4" xfId="1" applyNumberFormat="1" applyFont="1" applyBorder="1" applyAlignment="1">
      <alignment horizontal="center" vertical="center" wrapText="1"/>
    </xf>
    <xf numFmtId="4" fontId="2" fillId="0" borderId="5" xfId="3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1" applyFont="1" applyAlignment="1">
      <alignment horizontal="left" vertical="center"/>
    </xf>
    <xf numFmtId="0" fontId="4" fillId="0" borderId="0" xfId="0" applyFont="1" applyAlignment="1">
      <alignment wrapText="1"/>
    </xf>
    <xf numFmtId="49" fontId="3" fillId="3" borderId="7" xfId="1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wrapText="1"/>
    </xf>
    <xf numFmtId="0" fontId="7" fillId="3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3" applyNumberFormat="1" applyFont="1" applyAlignment="1">
      <alignment horizontal="center" vertical="center" wrapText="1"/>
    </xf>
    <xf numFmtId="49" fontId="4" fillId="0" borderId="0" xfId="0" applyNumberFormat="1" applyFont="1"/>
    <xf numFmtId="0" fontId="8" fillId="0" borderId="0" xfId="0" applyFont="1"/>
    <xf numFmtId="4" fontId="2" fillId="0" borderId="0" xfId="4" applyNumberFormat="1" applyFont="1" applyAlignment="1">
      <alignment vertical="center"/>
    </xf>
    <xf numFmtId="0" fontId="8" fillId="0" borderId="0" xfId="0" applyFont="1" applyAlignment="1">
      <alignment wrapText="1"/>
    </xf>
    <xf numFmtId="4" fontId="10" fillId="0" borderId="0" xfId="3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0" fillId="0" borderId="0" xfId="2" applyNumberFormat="1" applyFont="1" applyAlignment="1">
      <alignment horizontal="center" vertical="center"/>
    </xf>
    <xf numFmtId="165" fontId="10" fillId="0" borderId="5" xfId="1" applyNumberFormat="1" applyFont="1" applyBorder="1" applyAlignment="1">
      <alignment horizontal="center" vertical="center"/>
    </xf>
    <xf numFmtId="165" fontId="10" fillId="0" borderId="5" xfId="2" applyNumberFormat="1" applyFont="1" applyBorder="1" applyAlignment="1">
      <alignment horizontal="center" vertical="center"/>
    </xf>
    <xf numFmtId="4" fontId="10" fillId="0" borderId="6" xfId="3" applyNumberFormat="1" applyFont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/>
    </xf>
    <xf numFmtId="4" fontId="7" fillId="3" borderId="9" xfId="0" applyNumberFormat="1" applyFont="1" applyFill="1" applyBorder="1" applyAlignment="1">
      <alignment horizontal="center"/>
    </xf>
    <xf numFmtId="165" fontId="10" fillId="0" borderId="0" xfId="1" applyNumberFormat="1" applyFont="1" applyAlignment="1" applyProtection="1">
      <alignment horizontal="center" vertical="center"/>
      <protection locked="0"/>
    </xf>
    <xf numFmtId="164" fontId="2" fillId="0" borderId="0" xfId="1" applyNumberFormat="1" applyFont="1" applyAlignment="1">
      <alignment horizontal="center"/>
    </xf>
  </cellXfs>
  <cellStyles count="5">
    <cellStyle name="Normální" xfId="0" builtinId="0"/>
    <cellStyle name="Normální 3" xfId="3" xr:uid="{C1153851-5E3A-44A1-BACE-7400636BCDEF}"/>
    <cellStyle name="normální_POL.XLS" xfId="4" xr:uid="{A86BC556-C360-4C27-9ACE-37C94011414C}"/>
    <cellStyle name="normální_Vzor_vykaz_specifikace" xfId="1" xr:uid="{AA024E93-6813-4C94-BBFF-415B15C6889C}"/>
    <cellStyle name="normální_Vzor_vykaz_specifikace 2" xfId="2" xr:uid="{CD6FFDFC-E38E-4E3D-8269-C3518D3C9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DATA_PRACOVNI\Elock%20europe%20s.r.o\251115_PPD%20N&#225;m&#283;&#353;&#357;%20nad%20Oslavou%20Z&#352;%20a%20SM_DPS\D.1.4_EL_ELEKTRO_SM\texty\D.1.4_DPS_FVE%20SM%20N&#225;m&#283;&#353;&#357;%20nad%20Oslavou_VV-R_odhad%20nakladu+20%25.xls" TargetMode="External"/><Relationship Id="rId1" Type="http://schemas.openxmlformats.org/officeDocument/2006/relationships/externalLinkPath" Target="file:///K:\DATA_PRACOVNI\Elock%20europe%20s.r.o\251115_PPD%20N&#225;m&#283;&#353;&#357;%20nad%20Oslavou%20Z&#352;%20a%20SM_DPS\D.1.4_EL_ELEKTRO_SM\texty\D.1.4_DPS_FVE%20SM%20N&#225;m&#283;&#353;&#357;%20nad%20Oslavou_VV-R_odhad%20nakladu+20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"/>
      <sheetName val="FVE"/>
    </sheetNames>
    <sheetDataSet>
      <sheetData sheetId="0">
        <row r="4">
          <cell r="C4" t="str">
            <v>FOTOVOLTAICKÁ ELEKTRÁRNA, SM Náměšť nad Oslavou, Ocmanická 200, 675 71 Náměšť nad Oslavou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3B29-9222-4475-881B-4BE26D1E08F5}">
  <dimension ref="A1:AA329"/>
  <sheetViews>
    <sheetView tabSelected="1" view="pageBreakPreview" topLeftCell="A73" zoomScale="85" zoomScaleNormal="85" zoomScaleSheetLayoutView="85" workbookViewId="0">
      <selection activeCell="F105" sqref="F105"/>
    </sheetView>
  </sheetViews>
  <sheetFormatPr defaultColWidth="9.109375" defaultRowHeight="13.2" x14ac:dyDescent="0.25"/>
  <cols>
    <col min="1" max="1" width="9.33203125" style="41" customWidth="1"/>
    <col min="2" max="2" width="67.33203125" style="44" customWidth="1"/>
    <col min="3" max="3" width="7.33203125" style="41" customWidth="1"/>
    <col min="4" max="4" width="6.44140625" style="41" customWidth="1"/>
    <col min="5" max="5" width="10" style="44" customWidth="1"/>
    <col min="6" max="6" width="10.6640625" style="44" customWidth="1"/>
    <col min="7" max="7" width="10.109375" style="44" bestFit="1" customWidth="1"/>
    <col min="8" max="16384" width="9.109375" style="44"/>
  </cols>
  <sheetData>
    <row r="1" spans="1:13" s="2" customFormat="1" x14ac:dyDescent="0.25">
      <c r="A1" s="1"/>
      <c r="C1" s="3"/>
      <c r="D1" s="4"/>
      <c r="E1" s="4"/>
      <c r="F1" s="4"/>
      <c r="G1" s="5"/>
      <c r="H1" s="5"/>
    </row>
    <row r="2" spans="1:13" s="2" customFormat="1" ht="30" customHeight="1" x14ac:dyDescent="0.25">
      <c r="A2" s="6" t="s">
        <v>0</v>
      </c>
      <c r="B2" s="7" t="str">
        <f>'[1]krycí list'!C4</f>
        <v>FOTOVOLTAICKÁ ELEKTRÁRNA, SM Náměšť nad Oslavou, Ocmanická 200, 675 71 Náměšť nad Oslavou</v>
      </c>
      <c r="C2" s="8"/>
      <c r="D2" s="9"/>
      <c r="E2" s="9"/>
      <c r="F2" s="9"/>
      <c r="G2" s="5"/>
      <c r="H2" s="5"/>
    </row>
    <row r="3" spans="1:13" s="2" customFormat="1" x14ac:dyDescent="0.25">
      <c r="A3" s="6" t="s">
        <v>1</v>
      </c>
      <c r="B3" s="10" t="s">
        <v>2</v>
      </c>
      <c r="C3" s="3"/>
      <c r="D3" s="9"/>
      <c r="E3" s="9"/>
      <c r="F3" s="9"/>
      <c r="G3" s="5"/>
      <c r="H3" s="5"/>
    </row>
    <row r="4" spans="1:13" s="2" customFormat="1" ht="13.8" thickBot="1" x14ac:dyDescent="0.3">
      <c r="A4" s="11" t="s">
        <v>3</v>
      </c>
      <c r="B4" s="12" t="s">
        <v>4</v>
      </c>
      <c r="C4" s="13"/>
      <c r="D4" s="14"/>
      <c r="E4" s="14"/>
      <c r="F4" s="14"/>
      <c r="G4" s="15"/>
      <c r="H4" s="15"/>
    </row>
    <row r="5" spans="1:13" s="2" customFormat="1" x14ac:dyDescent="0.25">
      <c r="A5" s="16"/>
      <c r="B5" s="17"/>
      <c r="C5" s="3"/>
      <c r="D5" s="18"/>
      <c r="E5" s="18"/>
      <c r="F5" s="18"/>
      <c r="G5" s="5"/>
      <c r="H5" s="5"/>
    </row>
    <row r="6" spans="1:13" s="2" customFormat="1" x14ac:dyDescent="0.25">
      <c r="A6" s="19"/>
      <c r="B6" s="19"/>
      <c r="C6" s="20"/>
      <c r="D6" s="21"/>
      <c r="E6" s="21"/>
      <c r="F6" s="21"/>
      <c r="G6" s="22"/>
      <c r="H6" s="22"/>
    </row>
    <row r="7" spans="1:13" s="9" customFormat="1" x14ac:dyDescent="0.25">
      <c r="A7" s="23"/>
      <c r="B7" s="23"/>
      <c r="C7" s="23"/>
      <c r="D7" s="23"/>
      <c r="E7" s="23"/>
      <c r="F7" s="23"/>
      <c r="G7" s="23"/>
      <c r="H7" s="23"/>
      <c r="I7" s="23"/>
    </row>
    <row r="8" spans="1:13" s="2" customFormat="1" ht="13.8" thickBot="1" x14ac:dyDescent="0.3">
      <c r="A8" s="24" t="s">
        <v>5</v>
      </c>
      <c r="B8" s="24"/>
      <c r="C8" s="25"/>
      <c r="D8" s="26"/>
      <c r="E8" s="27" t="s">
        <v>6</v>
      </c>
      <c r="F8" s="27"/>
      <c r="G8" s="28" t="s">
        <v>7</v>
      </c>
      <c r="H8" s="28"/>
    </row>
    <row r="9" spans="1:13" s="4" customFormat="1" x14ac:dyDescent="0.25">
      <c r="A9" s="29" t="s">
        <v>8</v>
      </c>
      <c r="B9" s="30" t="s">
        <v>9</v>
      </c>
      <c r="C9" s="31" t="s">
        <v>10</v>
      </c>
      <c r="D9" s="32" t="s">
        <v>11</v>
      </c>
      <c r="E9" s="33" t="s">
        <v>12</v>
      </c>
      <c r="F9" s="33" t="s">
        <v>13</v>
      </c>
      <c r="G9" s="33" t="s">
        <v>12</v>
      </c>
      <c r="H9" s="33" t="s">
        <v>13</v>
      </c>
    </row>
    <row r="10" spans="1:13" s="4" customFormat="1" x14ac:dyDescent="0.25">
      <c r="A10" s="34"/>
      <c r="B10" s="35"/>
      <c r="C10" s="36"/>
      <c r="D10" s="37"/>
      <c r="E10" s="38"/>
      <c r="F10" s="38"/>
      <c r="G10" s="38"/>
      <c r="H10" s="38"/>
    </row>
    <row r="11" spans="1:13" x14ac:dyDescent="0.25">
      <c r="A11" s="39" t="s">
        <v>14</v>
      </c>
      <c r="B11" s="40" t="s">
        <v>15</v>
      </c>
      <c r="E11" s="42"/>
      <c r="F11" s="42"/>
      <c r="G11" s="43"/>
      <c r="H11" s="43"/>
    </row>
    <row r="12" spans="1:13" ht="39.6" x14ac:dyDescent="0.25">
      <c r="A12" s="39" t="s">
        <v>16</v>
      </c>
      <c r="B12" s="45" t="s">
        <v>17</v>
      </c>
      <c r="C12" s="41">
        <v>31</v>
      </c>
      <c r="D12" s="41" t="s">
        <v>18</v>
      </c>
      <c r="E12" s="85">
        <v>0</v>
      </c>
      <c r="F12" s="79">
        <f t="shared" ref="F12" si="0">C12*E12</f>
        <v>0</v>
      </c>
      <c r="G12" s="85">
        <v>0</v>
      </c>
      <c r="H12" s="77">
        <f>G12*C12</f>
        <v>0</v>
      </c>
      <c r="J12" s="42"/>
      <c r="K12" s="42"/>
      <c r="L12" s="43"/>
      <c r="M12" s="43"/>
    </row>
    <row r="13" spans="1:13" ht="66" x14ac:dyDescent="0.25">
      <c r="A13" s="39" t="s">
        <v>19</v>
      </c>
      <c r="B13" s="45" t="s">
        <v>20</v>
      </c>
      <c r="C13" s="41">
        <f>C12</f>
        <v>31</v>
      </c>
      <c r="D13" s="41" t="s">
        <v>18</v>
      </c>
      <c r="E13" s="85">
        <v>0</v>
      </c>
      <c r="F13" s="79">
        <f t="shared" ref="F13:F16" si="1">C13*E13</f>
        <v>0</v>
      </c>
      <c r="G13" s="85">
        <v>0</v>
      </c>
      <c r="H13" s="77">
        <f t="shared" ref="H13:H16" si="2">G13*C13</f>
        <v>0</v>
      </c>
      <c r="I13" s="78"/>
      <c r="J13" s="42"/>
      <c r="K13" s="42"/>
      <c r="L13" s="43"/>
      <c r="M13" s="43"/>
    </row>
    <row r="14" spans="1:13" ht="132" x14ac:dyDescent="0.25">
      <c r="A14" s="39" t="s">
        <v>21</v>
      </c>
      <c r="B14" s="45" t="s">
        <v>22</v>
      </c>
      <c r="C14" s="41">
        <f>C12</f>
        <v>31</v>
      </c>
      <c r="D14" s="41" t="s">
        <v>23</v>
      </c>
      <c r="E14" s="85">
        <v>0</v>
      </c>
      <c r="F14" s="79">
        <f t="shared" si="1"/>
        <v>0</v>
      </c>
      <c r="G14" s="85">
        <v>0</v>
      </c>
      <c r="H14" s="77">
        <f t="shared" si="2"/>
        <v>0</v>
      </c>
      <c r="I14" s="78"/>
      <c r="J14" s="42"/>
      <c r="K14" s="42"/>
      <c r="L14" s="43"/>
      <c r="M14" s="43"/>
    </row>
    <row r="15" spans="1:13" ht="13.8" x14ac:dyDescent="0.25">
      <c r="A15" s="39" t="s">
        <v>24</v>
      </c>
      <c r="B15" s="46" t="s">
        <v>25</v>
      </c>
      <c r="C15" s="41">
        <v>1</v>
      </c>
      <c r="D15" s="41" t="s">
        <v>23</v>
      </c>
      <c r="E15" s="85">
        <v>0</v>
      </c>
      <c r="F15" s="79">
        <f t="shared" si="1"/>
        <v>0</v>
      </c>
      <c r="G15" s="85">
        <v>0</v>
      </c>
      <c r="H15" s="77">
        <f t="shared" si="2"/>
        <v>0</v>
      </c>
      <c r="I15" s="78"/>
      <c r="J15" s="42"/>
      <c r="K15" s="42"/>
      <c r="L15" s="43"/>
      <c r="M15" s="43"/>
    </row>
    <row r="16" spans="1:13" ht="13.8" x14ac:dyDescent="0.25">
      <c r="A16" s="39" t="s">
        <v>26</v>
      </c>
      <c r="B16" s="46" t="s">
        <v>27</v>
      </c>
      <c r="C16" s="41">
        <v>1</v>
      </c>
      <c r="D16" s="41" t="s">
        <v>23</v>
      </c>
      <c r="E16" s="85">
        <v>0</v>
      </c>
      <c r="F16" s="79">
        <f t="shared" si="1"/>
        <v>0</v>
      </c>
      <c r="G16" s="85">
        <v>0</v>
      </c>
      <c r="H16" s="77">
        <f t="shared" si="2"/>
        <v>0</v>
      </c>
      <c r="I16" s="78"/>
      <c r="J16" s="42"/>
      <c r="K16" s="42"/>
      <c r="L16" s="43"/>
      <c r="M16" s="43"/>
    </row>
    <row r="17" spans="1:9" ht="13.8" x14ac:dyDescent="0.25">
      <c r="A17" s="39"/>
      <c r="B17" s="46"/>
      <c r="E17" s="85"/>
      <c r="F17" s="79"/>
      <c r="G17" s="85"/>
      <c r="H17" s="77"/>
      <c r="I17" s="78"/>
    </row>
    <row r="18" spans="1:9" ht="13.8" x14ac:dyDescent="0.25">
      <c r="A18" s="39" t="s">
        <v>28</v>
      </c>
      <c r="B18" s="40" t="s">
        <v>29</v>
      </c>
      <c r="E18" s="85"/>
      <c r="F18" s="79"/>
      <c r="G18" s="85"/>
      <c r="H18" s="77"/>
      <c r="I18" s="78"/>
    </row>
    <row r="19" spans="1:9" ht="52.8" x14ac:dyDescent="0.25">
      <c r="A19" s="39" t="s">
        <v>30</v>
      </c>
      <c r="B19" s="45" t="s">
        <v>31</v>
      </c>
      <c r="C19" s="41">
        <v>1</v>
      </c>
      <c r="D19" s="41" t="s">
        <v>18</v>
      </c>
      <c r="E19" s="85">
        <v>0</v>
      </c>
      <c r="F19" s="79">
        <f t="shared" ref="F19:F25" si="3">C19*E19</f>
        <v>0</v>
      </c>
      <c r="G19" s="85">
        <v>0</v>
      </c>
      <c r="H19" s="77">
        <f t="shared" ref="H19:H25" si="4">G19*C19</f>
        <v>0</v>
      </c>
      <c r="I19" s="78"/>
    </row>
    <row r="20" spans="1:9" ht="26.4" x14ac:dyDescent="0.25">
      <c r="A20" s="39" t="s">
        <v>32</v>
      </c>
      <c r="B20" s="45" t="s">
        <v>33</v>
      </c>
      <c r="C20" s="41">
        <v>1</v>
      </c>
      <c r="D20" s="41" t="s">
        <v>18</v>
      </c>
      <c r="E20" s="85">
        <v>0</v>
      </c>
      <c r="F20" s="79">
        <f t="shared" si="3"/>
        <v>0</v>
      </c>
      <c r="G20" s="85">
        <v>0</v>
      </c>
      <c r="H20" s="77">
        <f t="shared" si="4"/>
        <v>0</v>
      </c>
      <c r="I20" s="78"/>
    </row>
    <row r="21" spans="1:9" ht="26.4" x14ac:dyDescent="0.25">
      <c r="A21" s="39" t="s">
        <v>34</v>
      </c>
      <c r="B21" s="45" t="s">
        <v>35</v>
      </c>
      <c r="C21" s="41">
        <v>1</v>
      </c>
      <c r="D21" s="41" t="s">
        <v>18</v>
      </c>
      <c r="E21" s="85">
        <v>0</v>
      </c>
      <c r="F21" s="79">
        <f t="shared" si="3"/>
        <v>0</v>
      </c>
      <c r="G21" s="85">
        <v>0</v>
      </c>
      <c r="H21" s="77">
        <f t="shared" si="4"/>
        <v>0</v>
      </c>
      <c r="I21" s="78"/>
    </row>
    <row r="22" spans="1:9" ht="26.4" x14ac:dyDescent="0.25">
      <c r="A22" s="39" t="s">
        <v>36</v>
      </c>
      <c r="B22" s="45" t="s">
        <v>37</v>
      </c>
      <c r="C22" s="41">
        <v>1</v>
      </c>
      <c r="D22" s="41" t="s">
        <v>18</v>
      </c>
      <c r="E22" s="85">
        <v>0</v>
      </c>
      <c r="F22" s="79">
        <f t="shared" si="3"/>
        <v>0</v>
      </c>
      <c r="G22" s="85">
        <v>0</v>
      </c>
      <c r="H22" s="77">
        <f t="shared" si="4"/>
        <v>0</v>
      </c>
      <c r="I22" s="78"/>
    </row>
    <row r="23" spans="1:9" ht="13.8" x14ac:dyDescent="0.25">
      <c r="A23" s="39"/>
      <c r="B23" s="46"/>
      <c r="E23" s="85">
        <v>0</v>
      </c>
      <c r="F23" s="79">
        <f t="shared" si="3"/>
        <v>0</v>
      </c>
      <c r="G23" s="85">
        <v>0</v>
      </c>
      <c r="H23" s="77">
        <f t="shared" si="4"/>
        <v>0</v>
      </c>
      <c r="I23" s="78"/>
    </row>
    <row r="24" spans="1:9" ht="13.8" x14ac:dyDescent="0.25">
      <c r="A24" s="39" t="s">
        <v>38</v>
      </c>
      <c r="B24" s="40" t="s">
        <v>39</v>
      </c>
      <c r="E24" s="85">
        <v>0</v>
      </c>
      <c r="F24" s="79">
        <f t="shared" si="3"/>
        <v>0</v>
      </c>
      <c r="G24" s="85">
        <v>0</v>
      </c>
      <c r="H24" s="77">
        <f t="shared" si="4"/>
        <v>0</v>
      </c>
      <c r="I24" s="78"/>
    </row>
    <row r="25" spans="1:9" ht="52.8" x14ac:dyDescent="0.25">
      <c r="A25" s="39" t="s">
        <v>40</v>
      </c>
      <c r="B25" s="45" t="s">
        <v>41</v>
      </c>
      <c r="C25" s="41">
        <v>1</v>
      </c>
      <c r="D25" s="41" t="s">
        <v>23</v>
      </c>
      <c r="E25" s="85">
        <v>0</v>
      </c>
      <c r="F25" s="79">
        <f t="shared" si="3"/>
        <v>0</v>
      </c>
      <c r="G25" s="85">
        <v>0</v>
      </c>
      <c r="H25" s="77">
        <f t="shared" si="4"/>
        <v>0</v>
      </c>
      <c r="I25" s="78"/>
    </row>
    <row r="26" spans="1:9" ht="13.8" x14ac:dyDescent="0.25">
      <c r="A26" s="39"/>
      <c r="B26" s="46"/>
      <c r="E26" s="85"/>
      <c r="F26" s="79"/>
      <c r="G26" s="85"/>
      <c r="H26" s="77"/>
      <c r="I26" s="78"/>
    </row>
    <row r="27" spans="1:9" ht="13.8" x14ac:dyDescent="0.25">
      <c r="A27" s="39" t="s">
        <v>42</v>
      </c>
      <c r="B27" s="40" t="s">
        <v>43</v>
      </c>
      <c r="E27" s="85"/>
      <c r="F27" s="79"/>
      <c r="G27" s="85"/>
      <c r="H27" s="77"/>
      <c r="I27" s="78"/>
    </row>
    <row r="28" spans="1:9" ht="52.8" x14ac:dyDescent="0.25">
      <c r="A28" s="39" t="s">
        <v>44</v>
      </c>
      <c r="B28" s="45" t="s">
        <v>45</v>
      </c>
      <c r="C28" s="41">
        <v>1</v>
      </c>
      <c r="D28" s="41" t="s">
        <v>23</v>
      </c>
      <c r="E28" s="85">
        <v>0</v>
      </c>
      <c r="F28" s="79">
        <f t="shared" ref="F28" si="5">C28*E28</f>
        <v>0</v>
      </c>
      <c r="G28" s="85">
        <v>0</v>
      </c>
      <c r="H28" s="77">
        <f t="shared" ref="H28" si="6">G28*C28</f>
        <v>0</v>
      </c>
      <c r="I28" s="78"/>
    </row>
    <row r="29" spans="1:9" ht="13.8" x14ac:dyDescent="0.25">
      <c r="A29" s="39"/>
      <c r="B29" s="45"/>
      <c r="E29" s="85"/>
      <c r="F29" s="79"/>
      <c r="G29" s="85"/>
      <c r="H29" s="77"/>
      <c r="I29" s="78"/>
    </row>
    <row r="30" spans="1:9" ht="13.8" x14ac:dyDescent="0.25">
      <c r="A30" s="39" t="s">
        <v>46</v>
      </c>
      <c r="B30" s="40" t="s">
        <v>47</v>
      </c>
      <c r="E30" s="85"/>
      <c r="F30" s="79"/>
      <c r="G30" s="85"/>
      <c r="H30" s="77"/>
      <c r="I30" s="78"/>
    </row>
    <row r="31" spans="1:9" ht="13.8" x14ac:dyDescent="0.25">
      <c r="A31" s="39" t="s">
        <v>48</v>
      </c>
      <c r="B31" s="45" t="s">
        <v>49</v>
      </c>
      <c r="C31" s="41">
        <v>135</v>
      </c>
      <c r="D31" s="41" t="s">
        <v>50</v>
      </c>
      <c r="E31" s="85">
        <v>0</v>
      </c>
      <c r="F31" s="79">
        <f t="shared" ref="F31" si="7">C31*E31</f>
        <v>0</v>
      </c>
      <c r="G31" s="85">
        <v>0</v>
      </c>
      <c r="H31" s="77">
        <f t="shared" ref="H31" si="8">G31*C31</f>
        <v>0</v>
      </c>
      <c r="I31" s="78"/>
    </row>
    <row r="32" spans="1:9" ht="13.8" x14ac:dyDescent="0.25">
      <c r="A32" s="39"/>
      <c r="B32" s="47"/>
      <c r="E32" s="85"/>
      <c r="F32" s="79"/>
      <c r="G32" s="85"/>
      <c r="H32" s="77"/>
      <c r="I32" s="78"/>
    </row>
    <row r="33" spans="1:12" ht="13.8" x14ac:dyDescent="0.25">
      <c r="A33" s="39" t="s">
        <v>51</v>
      </c>
      <c r="B33" s="48" t="s">
        <v>52</v>
      </c>
      <c r="E33" s="85"/>
      <c r="F33" s="79"/>
      <c r="G33" s="85"/>
      <c r="H33" s="77"/>
      <c r="I33" s="78"/>
    </row>
    <row r="34" spans="1:12" ht="13.8" x14ac:dyDescent="0.25">
      <c r="A34" s="1" t="s">
        <v>53</v>
      </c>
      <c r="B34" s="49" t="s">
        <v>54</v>
      </c>
      <c r="C34" s="50">
        <v>25</v>
      </c>
      <c r="D34" s="51" t="s">
        <v>50</v>
      </c>
      <c r="E34" s="85">
        <v>0</v>
      </c>
      <c r="F34" s="79">
        <f t="shared" ref="F34:F41" si="9">C34*E34</f>
        <v>0</v>
      </c>
      <c r="G34" s="85">
        <v>0</v>
      </c>
      <c r="H34" s="77">
        <f t="shared" ref="H34:H41" si="10">G34*C34</f>
        <v>0</v>
      </c>
      <c r="I34" s="78"/>
    </row>
    <row r="35" spans="1:12" s="2" customFormat="1" ht="13.8" x14ac:dyDescent="0.25">
      <c r="A35" s="1" t="s">
        <v>55</v>
      </c>
      <c r="B35" s="49" t="s">
        <v>56</v>
      </c>
      <c r="C35" s="50">
        <v>31</v>
      </c>
      <c r="D35" s="51" t="s">
        <v>50</v>
      </c>
      <c r="E35" s="85">
        <v>0</v>
      </c>
      <c r="F35" s="79">
        <f t="shared" si="9"/>
        <v>0</v>
      </c>
      <c r="G35" s="85">
        <v>0</v>
      </c>
      <c r="H35" s="77">
        <f t="shared" si="10"/>
        <v>0</v>
      </c>
      <c r="I35" s="78"/>
      <c r="J35" s="50"/>
      <c r="K35" s="53"/>
      <c r="L35" s="53"/>
    </row>
    <row r="36" spans="1:12" ht="13.8" x14ac:dyDescent="0.25">
      <c r="A36" s="1" t="s">
        <v>57</v>
      </c>
      <c r="B36" s="47" t="s">
        <v>58</v>
      </c>
      <c r="C36" s="41">
        <v>21</v>
      </c>
      <c r="D36" s="41" t="s">
        <v>50</v>
      </c>
      <c r="E36" s="85">
        <v>0</v>
      </c>
      <c r="F36" s="79">
        <f t="shared" si="9"/>
        <v>0</v>
      </c>
      <c r="G36" s="85">
        <v>0</v>
      </c>
      <c r="H36" s="77">
        <f t="shared" si="10"/>
        <v>0</v>
      </c>
      <c r="I36" s="78"/>
    </row>
    <row r="37" spans="1:12" ht="13.8" x14ac:dyDescent="0.25">
      <c r="A37" s="1" t="s">
        <v>59</v>
      </c>
      <c r="B37" s="47" t="s">
        <v>60</v>
      </c>
      <c r="C37" s="41">
        <v>43</v>
      </c>
      <c r="D37" s="41" t="s">
        <v>50</v>
      </c>
      <c r="E37" s="85">
        <v>0</v>
      </c>
      <c r="F37" s="79">
        <f t="shared" si="9"/>
        <v>0</v>
      </c>
      <c r="G37" s="85">
        <v>0</v>
      </c>
      <c r="H37" s="77">
        <f t="shared" si="10"/>
        <v>0</v>
      </c>
      <c r="I37" s="78"/>
    </row>
    <row r="38" spans="1:12" ht="13.8" x14ac:dyDescent="0.25">
      <c r="A38" s="1" t="s">
        <v>59</v>
      </c>
      <c r="B38" s="47" t="s">
        <v>61</v>
      </c>
      <c r="C38" s="41">
        <v>55</v>
      </c>
      <c r="D38" s="41" t="s">
        <v>50</v>
      </c>
      <c r="E38" s="85">
        <v>0</v>
      </c>
      <c r="F38" s="79">
        <f t="shared" si="9"/>
        <v>0</v>
      </c>
      <c r="G38" s="85">
        <v>0</v>
      </c>
      <c r="H38" s="77">
        <f t="shared" si="10"/>
        <v>0</v>
      </c>
      <c r="I38" s="78"/>
    </row>
    <row r="39" spans="1:12" ht="13.8" x14ac:dyDescent="0.25">
      <c r="A39" s="1" t="s">
        <v>62</v>
      </c>
      <c r="B39" s="47" t="s">
        <v>63</v>
      </c>
      <c r="C39" s="41">
        <v>61</v>
      </c>
      <c r="D39" s="41" t="s">
        <v>50</v>
      </c>
      <c r="E39" s="85">
        <v>0</v>
      </c>
      <c r="F39" s="79">
        <f t="shared" si="9"/>
        <v>0</v>
      </c>
      <c r="G39" s="85">
        <v>0</v>
      </c>
      <c r="H39" s="77">
        <f t="shared" si="10"/>
        <v>0</v>
      </c>
      <c r="I39" s="78"/>
    </row>
    <row r="40" spans="1:12" ht="13.8" x14ac:dyDescent="0.25">
      <c r="A40" s="1" t="s">
        <v>64</v>
      </c>
      <c r="B40" s="44" t="s">
        <v>65</v>
      </c>
      <c r="C40" s="41">
        <v>18</v>
      </c>
      <c r="D40" s="41" t="s">
        <v>50</v>
      </c>
      <c r="E40" s="85">
        <v>0</v>
      </c>
      <c r="F40" s="79">
        <f t="shared" si="9"/>
        <v>0</v>
      </c>
      <c r="G40" s="85">
        <v>0</v>
      </c>
      <c r="H40" s="77">
        <f t="shared" si="10"/>
        <v>0</v>
      </c>
      <c r="I40" s="78"/>
    </row>
    <row r="41" spans="1:12" ht="13.8" x14ac:dyDescent="0.25">
      <c r="A41" s="1" t="s">
        <v>66</v>
      </c>
      <c r="B41" s="47" t="s">
        <v>67</v>
      </c>
      <c r="C41" s="41">
        <v>101</v>
      </c>
      <c r="D41" s="41" t="s">
        <v>50</v>
      </c>
      <c r="E41" s="85">
        <v>0</v>
      </c>
      <c r="F41" s="79">
        <f t="shared" si="9"/>
        <v>0</v>
      </c>
      <c r="G41" s="85">
        <v>0</v>
      </c>
      <c r="H41" s="77">
        <f t="shared" si="10"/>
        <v>0</v>
      </c>
      <c r="I41" s="78"/>
    </row>
    <row r="42" spans="1:12" ht="13.8" x14ac:dyDescent="0.25">
      <c r="A42" s="39"/>
      <c r="B42" s="47"/>
      <c r="E42" s="85"/>
      <c r="F42" s="79"/>
      <c r="G42" s="85"/>
      <c r="H42" s="77"/>
      <c r="I42" s="78"/>
    </row>
    <row r="43" spans="1:12" s="2" customFormat="1" ht="13.8" x14ac:dyDescent="0.25">
      <c r="A43" s="1" t="s">
        <v>68</v>
      </c>
      <c r="B43" s="54" t="s">
        <v>69</v>
      </c>
      <c r="C43" s="54"/>
      <c r="D43" s="50"/>
      <c r="E43" s="85"/>
      <c r="F43" s="79"/>
      <c r="G43" s="85"/>
      <c r="H43" s="77"/>
      <c r="I43" s="78"/>
    </row>
    <row r="44" spans="1:12" s="2" customFormat="1" ht="13.8" x14ac:dyDescent="0.25">
      <c r="A44" s="1"/>
      <c r="B44" s="55" t="s">
        <v>70</v>
      </c>
      <c r="C44" s="54"/>
      <c r="D44" s="50"/>
      <c r="E44" s="85"/>
      <c r="F44" s="79"/>
      <c r="G44" s="85"/>
      <c r="H44" s="77"/>
      <c r="I44" s="78"/>
    </row>
    <row r="45" spans="1:12" s="2" customFormat="1" ht="13.8" x14ac:dyDescent="0.25">
      <c r="A45" s="1" t="s">
        <v>71</v>
      </c>
      <c r="B45" s="9" t="s">
        <v>72</v>
      </c>
      <c r="C45" s="50">
        <v>25</v>
      </c>
      <c r="D45" s="56" t="s">
        <v>50</v>
      </c>
      <c r="E45" s="85">
        <v>0</v>
      </c>
      <c r="F45" s="79">
        <f t="shared" ref="F45:F46" si="11">C45*E45</f>
        <v>0</v>
      </c>
      <c r="G45" s="85">
        <v>0</v>
      </c>
      <c r="H45" s="77">
        <f t="shared" ref="H45:H46" si="12">G45*C45</f>
        <v>0</v>
      </c>
      <c r="I45" s="78"/>
    </row>
    <row r="46" spans="1:12" s="2" customFormat="1" ht="13.8" x14ac:dyDescent="0.25">
      <c r="A46" s="1" t="s">
        <v>73</v>
      </c>
      <c r="B46" s="9" t="s">
        <v>74</v>
      </c>
      <c r="C46" s="50">
        <v>1</v>
      </c>
      <c r="D46" s="56" t="s">
        <v>23</v>
      </c>
      <c r="E46" s="85">
        <v>0</v>
      </c>
      <c r="F46" s="79">
        <f t="shared" si="11"/>
        <v>0</v>
      </c>
      <c r="G46" s="85">
        <v>0</v>
      </c>
      <c r="H46" s="77">
        <f t="shared" si="12"/>
        <v>0</v>
      </c>
      <c r="I46" s="78"/>
    </row>
    <row r="47" spans="1:12" s="2" customFormat="1" ht="13.8" x14ac:dyDescent="0.25">
      <c r="A47" s="1"/>
      <c r="B47" s="54"/>
      <c r="C47" s="54"/>
      <c r="D47" s="50"/>
      <c r="E47" s="85"/>
      <c r="F47" s="79"/>
      <c r="G47" s="85"/>
      <c r="H47" s="77"/>
      <c r="I47" s="78"/>
    </row>
    <row r="48" spans="1:12" s="2" customFormat="1" ht="13.8" x14ac:dyDescent="0.25">
      <c r="A48" s="1"/>
      <c r="B48" s="55" t="s">
        <v>75</v>
      </c>
      <c r="C48" s="54"/>
      <c r="D48" s="50"/>
      <c r="E48" s="85"/>
      <c r="F48" s="79"/>
      <c r="G48" s="85"/>
      <c r="H48" s="77"/>
      <c r="I48" s="78"/>
    </row>
    <row r="49" spans="1:27" s="2" customFormat="1" ht="13.8" x14ac:dyDescent="0.25">
      <c r="A49" s="1" t="s">
        <v>76</v>
      </c>
      <c r="B49" s="9" t="s">
        <v>77</v>
      </c>
      <c r="C49" s="50">
        <v>21</v>
      </c>
      <c r="D49" s="56" t="s">
        <v>50</v>
      </c>
      <c r="E49" s="85">
        <v>0</v>
      </c>
      <c r="F49" s="79">
        <f t="shared" ref="F49:F52" si="13">C49*E49</f>
        <v>0</v>
      </c>
      <c r="G49" s="85">
        <v>0</v>
      </c>
      <c r="H49" s="77">
        <f t="shared" ref="H49:H52" si="14">G49*C49</f>
        <v>0</v>
      </c>
      <c r="I49" s="78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V49" s="4"/>
      <c r="W49" s="4"/>
      <c r="Y49" s="4"/>
      <c r="AA49" s="4"/>
    </row>
    <row r="50" spans="1:27" s="2" customFormat="1" ht="13.8" x14ac:dyDescent="0.25">
      <c r="A50" s="1" t="s">
        <v>78</v>
      </c>
      <c r="B50" s="9" t="s">
        <v>79</v>
      </c>
      <c r="C50" s="50">
        <v>26</v>
      </c>
      <c r="D50" s="56" t="s">
        <v>50</v>
      </c>
      <c r="E50" s="85">
        <v>0</v>
      </c>
      <c r="F50" s="79">
        <f t="shared" si="13"/>
        <v>0</v>
      </c>
      <c r="G50" s="85">
        <v>0</v>
      </c>
      <c r="H50" s="77">
        <f t="shared" si="14"/>
        <v>0</v>
      </c>
      <c r="I50" s="78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V50" s="4"/>
      <c r="W50" s="4"/>
      <c r="Y50" s="4"/>
      <c r="AA50" s="4"/>
    </row>
    <row r="51" spans="1:27" s="2" customFormat="1" ht="13.8" x14ac:dyDescent="0.25">
      <c r="A51" s="1" t="s">
        <v>80</v>
      </c>
      <c r="B51" s="9" t="s">
        <v>81</v>
      </c>
      <c r="C51" s="50">
        <v>85</v>
      </c>
      <c r="D51" s="56" t="s">
        <v>50</v>
      </c>
      <c r="E51" s="85">
        <v>0</v>
      </c>
      <c r="F51" s="79">
        <f t="shared" si="13"/>
        <v>0</v>
      </c>
      <c r="G51" s="85">
        <v>0</v>
      </c>
      <c r="H51" s="77">
        <f t="shared" si="14"/>
        <v>0</v>
      </c>
      <c r="I51" s="78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V51" s="4"/>
      <c r="W51" s="4"/>
      <c r="Y51" s="4"/>
      <c r="AA51" s="4"/>
    </row>
    <row r="52" spans="1:27" s="2" customFormat="1" ht="13.8" x14ac:dyDescent="0.25">
      <c r="A52" s="1" t="s">
        <v>82</v>
      </c>
      <c r="B52" s="9" t="s">
        <v>83</v>
      </c>
      <c r="C52" s="4">
        <v>1</v>
      </c>
      <c r="D52" s="50" t="s">
        <v>23</v>
      </c>
      <c r="E52" s="85">
        <v>0</v>
      </c>
      <c r="F52" s="79">
        <f t="shared" si="13"/>
        <v>0</v>
      </c>
      <c r="G52" s="85">
        <v>0</v>
      </c>
      <c r="H52" s="77">
        <f t="shared" si="14"/>
        <v>0</v>
      </c>
      <c r="I52" s="78"/>
    </row>
    <row r="53" spans="1:27" ht="13.8" x14ac:dyDescent="0.25">
      <c r="A53" s="39"/>
      <c r="B53" s="47"/>
      <c r="E53" s="85"/>
      <c r="F53" s="79"/>
      <c r="G53" s="85"/>
      <c r="H53" s="77"/>
      <c r="I53" s="78"/>
    </row>
    <row r="54" spans="1:27" ht="13.8" x14ac:dyDescent="0.25">
      <c r="A54" s="1" t="s">
        <v>84</v>
      </c>
      <c r="B54" s="54" t="s">
        <v>85</v>
      </c>
      <c r="E54" s="85"/>
      <c r="F54" s="79"/>
      <c r="G54" s="85"/>
      <c r="H54" s="77"/>
      <c r="I54" s="78"/>
    </row>
    <row r="55" spans="1:27" s="2" customFormat="1" ht="13.8" x14ac:dyDescent="0.25">
      <c r="A55" s="1" t="s">
        <v>86</v>
      </c>
      <c r="B55" s="9" t="s">
        <v>87</v>
      </c>
      <c r="C55" s="50">
        <v>15</v>
      </c>
      <c r="D55" s="56" t="s">
        <v>50</v>
      </c>
      <c r="E55" s="85">
        <v>0</v>
      </c>
      <c r="F55" s="79">
        <f t="shared" ref="F55:F57" si="15">C55*E55</f>
        <v>0</v>
      </c>
      <c r="G55" s="85">
        <v>0</v>
      </c>
      <c r="H55" s="77">
        <f t="shared" ref="H55:H57" si="16">G55*C55</f>
        <v>0</v>
      </c>
      <c r="I55" s="78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V55" s="4"/>
      <c r="W55" s="4"/>
      <c r="Y55" s="4"/>
      <c r="AA55" s="4"/>
    </row>
    <row r="56" spans="1:27" s="2" customFormat="1" ht="26.4" x14ac:dyDescent="0.25">
      <c r="A56" s="1" t="s">
        <v>88</v>
      </c>
      <c r="B56" s="57" t="s">
        <v>89</v>
      </c>
      <c r="C56" s="50">
        <v>45</v>
      </c>
      <c r="D56" s="56" t="s">
        <v>50</v>
      </c>
      <c r="E56" s="85">
        <v>0</v>
      </c>
      <c r="F56" s="79">
        <f t="shared" si="15"/>
        <v>0</v>
      </c>
      <c r="G56" s="85">
        <v>0</v>
      </c>
      <c r="H56" s="77">
        <f t="shared" si="16"/>
        <v>0</v>
      </c>
      <c r="I56" s="78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V56" s="4"/>
      <c r="W56" s="4"/>
      <c r="Y56" s="4"/>
      <c r="AA56" s="4"/>
    </row>
    <row r="57" spans="1:27" ht="13.8" x14ac:dyDescent="0.25">
      <c r="A57" s="1" t="s">
        <v>90</v>
      </c>
      <c r="B57" s="9" t="s">
        <v>91</v>
      </c>
      <c r="C57" s="41">
        <v>1</v>
      </c>
      <c r="D57" s="41" t="s">
        <v>23</v>
      </c>
      <c r="E57" s="85">
        <v>0</v>
      </c>
      <c r="F57" s="79">
        <f t="shared" si="15"/>
        <v>0</v>
      </c>
      <c r="G57" s="85">
        <v>0</v>
      </c>
      <c r="H57" s="77">
        <f t="shared" si="16"/>
        <v>0</v>
      </c>
      <c r="I57" s="78"/>
    </row>
    <row r="58" spans="1:27" ht="13.8" x14ac:dyDescent="0.25">
      <c r="A58" s="39"/>
      <c r="B58" s="47"/>
      <c r="E58" s="85"/>
      <c r="F58" s="79"/>
      <c r="G58" s="85"/>
      <c r="H58" s="77"/>
      <c r="I58" s="78"/>
    </row>
    <row r="59" spans="1:27" ht="13.8" x14ac:dyDescent="0.25">
      <c r="A59" s="39" t="s">
        <v>92</v>
      </c>
      <c r="B59" s="48" t="s">
        <v>93</v>
      </c>
      <c r="E59" s="85"/>
      <c r="F59" s="79"/>
      <c r="G59" s="85"/>
      <c r="H59" s="77"/>
      <c r="I59" s="78"/>
    </row>
    <row r="60" spans="1:27" s="2" customFormat="1" ht="13.8" x14ac:dyDescent="0.25">
      <c r="A60" s="51" t="s">
        <v>94</v>
      </c>
      <c r="B60" s="9" t="s">
        <v>95</v>
      </c>
      <c r="C60" s="50">
        <v>1</v>
      </c>
      <c r="D60" s="56" t="s">
        <v>18</v>
      </c>
      <c r="E60" s="85">
        <v>0</v>
      </c>
      <c r="F60" s="79">
        <f t="shared" ref="F60" si="17">C60*E60</f>
        <v>0</v>
      </c>
      <c r="G60" s="85">
        <v>0</v>
      </c>
      <c r="H60" s="77">
        <f t="shared" ref="H60" si="18">G60*C60</f>
        <v>0</v>
      </c>
      <c r="I60" s="78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7" s="2" customFormat="1" ht="13.8" x14ac:dyDescent="0.25">
      <c r="A61" s="51"/>
      <c r="B61" s="9"/>
      <c r="C61" s="50"/>
      <c r="D61" s="56"/>
      <c r="E61" s="85"/>
      <c r="F61" s="79"/>
      <c r="G61" s="85"/>
      <c r="H61" s="77"/>
      <c r="I61" s="78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7" ht="13.8" x14ac:dyDescent="0.25">
      <c r="A62" s="39" t="s">
        <v>96</v>
      </c>
      <c r="B62" s="48" t="s">
        <v>97</v>
      </c>
      <c r="E62" s="85"/>
      <c r="F62" s="79"/>
      <c r="G62" s="85"/>
      <c r="H62" s="77"/>
      <c r="I62" s="78"/>
    </row>
    <row r="63" spans="1:27" s="2" customFormat="1" ht="13.8" x14ac:dyDescent="0.25">
      <c r="A63" s="51" t="s">
        <v>98</v>
      </c>
      <c r="B63" s="57" t="s">
        <v>99</v>
      </c>
      <c r="C63" s="50">
        <v>1</v>
      </c>
      <c r="D63" s="56" t="s">
        <v>23</v>
      </c>
      <c r="E63" s="85">
        <v>0</v>
      </c>
      <c r="F63" s="79">
        <f t="shared" ref="F63:F64" si="19">C63*E63</f>
        <v>0</v>
      </c>
      <c r="G63" s="85">
        <v>0</v>
      </c>
      <c r="H63" s="77">
        <f t="shared" ref="H63:H64" si="20">G63*C63</f>
        <v>0</v>
      </c>
      <c r="I63" s="78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7" s="2" customFormat="1" ht="26.4" x14ac:dyDescent="0.25">
      <c r="A64" s="51" t="s">
        <v>100</v>
      </c>
      <c r="B64" s="57" t="s">
        <v>101</v>
      </c>
      <c r="C64" s="50">
        <v>1</v>
      </c>
      <c r="D64" s="56" t="s">
        <v>18</v>
      </c>
      <c r="E64" s="85">
        <v>0</v>
      </c>
      <c r="F64" s="79">
        <f t="shared" si="19"/>
        <v>0</v>
      </c>
      <c r="G64" s="85">
        <v>0</v>
      </c>
      <c r="H64" s="77">
        <f t="shared" si="20"/>
        <v>0</v>
      </c>
      <c r="I64" s="78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s="2" customFormat="1" ht="13.8" x14ac:dyDescent="0.25">
      <c r="A65" s="51"/>
      <c r="B65" s="9"/>
      <c r="C65" s="50"/>
      <c r="D65" s="56"/>
      <c r="E65" s="85"/>
      <c r="F65" s="79"/>
      <c r="G65" s="85"/>
      <c r="H65" s="77"/>
      <c r="I65" s="78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s="2" customFormat="1" ht="13.8" x14ac:dyDescent="0.25">
      <c r="A66" s="1" t="s">
        <v>102</v>
      </c>
      <c r="B66" s="58" t="s">
        <v>103</v>
      </c>
      <c r="C66" s="3"/>
      <c r="D66" s="4"/>
      <c r="E66" s="85"/>
      <c r="F66" s="79"/>
      <c r="G66" s="85"/>
      <c r="H66" s="77"/>
      <c r="I66" s="78"/>
    </row>
    <row r="67" spans="1:23" s="2" customFormat="1" ht="13.8" x14ac:dyDescent="0.25">
      <c r="A67" s="51" t="s">
        <v>104</v>
      </c>
      <c r="B67" s="17" t="s">
        <v>105</v>
      </c>
      <c r="C67" s="50">
        <v>3</v>
      </c>
      <c r="D67" s="51" t="s">
        <v>18</v>
      </c>
      <c r="E67" s="85">
        <v>0</v>
      </c>
      <c r="F67" s="79">
        <f t="shared" ref="F67:F73" si="21">C67*E67</f>
        <v>0</v>
      </c>
      <c r="G67" s="85">
        <v>0</v>
      </c>
      <c r="H67" s="77">
        <f t="shared" ref="H67:H73" si="22">G67*C67</f>
        <v>0</v>
      </c>
      <c r="I67" s="78"/>
      <c r="M67" s="52"/>
    </row>
    <row r="68" spans="1:23" s="2" customFormat="1" ht="13.8" x14ac:dyDescent="0.25">
      <c r="A68" s="51" t="s">
        <v>106</v>
      </c>
      <c r="B68" s="17" t="s">
        <v>107</v>
      </c>
      <c r="C68" s="50">
        <v>8</v>
      </c>
      <c r="D68" s="51" t="s">
        <v>50</v>
      </c>
      <c r="E68" s="85">
        <v>0</v>
      </c>
      <c r="F68" s="79">
        <f t="shared" si="21"/>
        <v>0</v>
      </c>
      <c r="G68" s="85">
        <v>0</v>
      </c>
      <c r="H68" s="77">
        <f t="shared" si="22"/>
        <v>0</v>
      </c>
      <c r="I68" s="78"/>
      <c r="M68" s="52"/>
    </row>
    <row r="69" spans="1:23" s="2" customFormat="1" ht="13.8" x14ac:dyDescent="0.25">
      <c r="A69" s="51" t="s">
        <v>108</v>
      </c>
      <c r="B69" s="17" t="s">
        <v>109</v>
      </c>
      <c r="C69" s="50">
        <v>1</v>
      </c>
      <c r="D69" s="51" t="s">
        <v>23</v>
      </c>
      <c r="E69" s="85">
        <v>0</v>
      </c>
      <c r="F69" s="79">
        <f t="shared" si="21"/>
        <v>0</v>
      </c>
      <c r="G69" s="85">
        <v>0</v>
      </c>
      <c r="H69" s="77">
        <f t="shared" si="22"/>
        <v>0</v>
      </c>
      <c r="I69" s="78"/>
      <c r="M69" s="52"/>
    </row>
    <row r="70" spans="1:23" s="2" customFormat="1" ht="13.8" x14ac:dyDescent="0.25">
      <c r="A70" s="51" t="s">
        <v>110</v>
      </c>
      <c r="B70" s="17" t="s">
        <v>111</v>
      </c>
      <c r="C70" s="50">
        <v>1</v>
      </c>
      <c r="D70" s="51" t="s">
        <v>23</v>
      </c>
      <c r="E70" s="85">
        <v>0</v>
      </c>
      <c r="F70" s="79">
        <f t="shared" si="21"/>
        <v>0</v>
      </c>
      <c r="G70" s="85">
        <v>0</v>
      </c>
      <c r="H70" s="77">
        <f t="shared" si="22"/>
        <v>0</v>
      </c>
      <c r="I70" s="78"/>
      <c r="M70" s="52"/>
    </row>
    <row r="71" spans="1:23" s="2" customFormat="1" ht="13.8" x14ac:dyDescent="0.25">
      <c r="A71" s="51" t="s">
        <v>112</v>
      </c>
      <c r="B71" s="17" t="s">
        <v>113</v>
      </c>
      <c r="C71" s="50">
        <v>1</v>
      </c>
      <c r="D71" s="51" t="s">
        <v>23</v>
      </c>
      <c r="E71" s="85">
        <v>0</v>
      </c>
      <c r="F71" s="79">
        <f t="shared" si="21"/>
        <v>0</v>
      </c>
      <c r="G71" s="85">
        <v>0</v>
      </c>
      <c r="H71" s="77">
        <f t="shared" si="22"/>
        <v>0</v>
      </c>
      <c r="I71" s="78"/>
      <c r="M71" s="52"/>
    </row>
    <row r="72" spans="1:23" s="2" customFormat="1" ht="26.4" x14ac:dyDescent="0.25">
      <c r="A72" s="51" t="s">
        <v>114</v>
      </c>
      <c r="B72" s="17" t="s">
        <v>115</v>
      </c>
      <c r="C72" s="50">
        <v>1</v>
      </c>
      <c r="D72" s="51" t="s">
        <v>23</v>
      </c>
      <c r="E72" s="85">
        <v>0</v>
      </c>
      <c r="F72" s="79">
        <f t="shared" si="21"/>
        <v>0</v>
      </c>
      <c r="G72" s="85">
        <v>0</v>
      </c>
      <c r="H72" s="77">
        <f t="shared" si="22"/>
        <v>0</v>
      </c>
      <c r="I72" s="78"/>
      <c r="M72" s="52"/>
    </row>
    <row r="73" spans="1:23" s="2" customFormat="1" ht="26.4" x14ac:dyDescent="0.25">
      <c r="A73" s="51" t="s">
        <v>116</v>
      </c>
      <c r="B73" s="17" t="s">
        <v>117</v>
      </c>
      <c r="C73" s="50">
        <v>1</v>
      </c>
      <c r="D73" s="51" t="s">
        <v>23</v>
      </c>
      <c r="E73" s="85">
        <v>0</v>
      </c>
      <c r="F73" s="79">
        <f t="shared" si="21"/>
        <v>0</v>
      </c>
      <c r="G73" s="85">
        <v>0</v>
      </c>
      <c r="H73" s="77">
        <f t="shared" si="22"/>
        <v>0</v>
      </c>
      <c r="I73" s="78"/>
      <c r="M73" s="52"/>
    </row>
    <row r="74" spans="1:23" ht="13.8" x14ac:dyDescent="0.25">
      <c r="A74" s="39"/>
      <c r="B74" s="47"/>
      <c r="E74" s="78"/>
      <c r="F74" s="79"/>
      <c r="G74" s="78"/>
      <c r="H74" s="77"/>
      <c r="I74" s="78"/>
    </row>
    <row r="75" spans="1:23" ht="13.8" x14ac:dyDescent="0.25">
      <c r="A75" s="59"/>
      <c r="B75" s="60" t="s">
        <v>118</v>
      </c>
      <c r="C75" s="61"/>
      <c r="D75" s="61"/>
      <c r="E75" s="80"/>
      <c r="F75" s="81">
        <f>SUM(F12:F73)</f>
        <v>0</v>
      </c>
      <c r="G75" s="80"/>
      <c r="H75" s="82">
        <f>SUM(H12:H73)</f>
        <v>0</v>
      </c>
      <c r="I75" s="78"/>
    </row>
    <row r="76" spans="1:23" ht="13.8" x14ac:dyDescent="0.25">
      <c r="A76" s="62"/>
      <c r="B76" s="63"/>
      <c r="E76" s="78"/>
      <c r="F76" s="79"/>
      <c r="G76" s="78"/>
      <c r="H76" s="77"/>
      <c r="I76" s="78"/>
    </row>
    <row r="77" spans="1:23" s="2" customFormat="1" ht="13.8" thickBot="1" x14ac:dyDescent="0.3">
      <c r="A77" s="24" t="s">
        <v>119</v>
      </c>
      <c r="B77" s="24"/>
      <c r="C77" s="25"/>
      <c r="D77" s="26"/>
      <c r="E77" s="27" t="s">
        <v>6</v>
      </c>
      <c r="F77" s="27"/>
      <c r="G77" s="28" t="s">
        <v>7</v>
      </c>
      <c r="H77" s="28"/>
    </row>
    <row r="78" spans="1:23" s="4" customFormat="1" x14ac:dyDescent="0.25">
      <c r="A78" s="29" t="s">
        <v>8</v>
      </c>
      <c r="B78" s="30" t="s">
        <v>9</v>
      </c>
      <c r="C78" s="31" t="s">
        <v>10</v>
      </c>
      <c r="D78" s="32" t="s">
        <v>11</v>
      </c>
      <c r="E78" s="33" t="s">
        <v>12</v>
      </c>
      <c r="F78" s="33" t="s">
        <v>13</v>
      </c>
      <c r="G78" s="33" t="s">
        <v>12</v>
      </c>
      <c r="H78" s="33" t="s">
        <v>13</v>
      </c>
    </row>
    <row r="79" spans="1:23" ht="13.8" x14ac:dyDescent="0.25">
      <c r="A79" s="39"/>
      <c r="B79" s="47"/>
      <c r="E79" s="78"/>
      <c r="F79" s="79"/>
      <c r="G79" s="78"/>
      <c r="H79" s="77"/>
      <c r="I79" s="78"/>
    </row>
    <row r="80" spans="1:23" ht="13.8" x14ac:dyDescent="0.25">
      <c r="A80" s="39" t="s">
        <v>14</v>
      </c>
      <c r="B80" s="64" t="s">
        <v>120</v>
      </c>
      <c r="C80" s="41">
        <v>16</v>
      </c>
      <c r="D80" s="41" t="s">
        <v>121</v>
      </c>
      <c r="E80" s="85" t="s">
        <v>122</v>
      </c>
      <c r="F80" s="79" t="s">
        <v>122</v>
      </c>
      <c r="G80" s="85">
        <v>0</v>
      </c>
      <c r="H80" s="77">
        <f t="shared" ref="H80:H93" si="23">G80*C80</f>
        <v>0</v>
      </c>
      <c r="I80" s="78"/>
    </row>
    <row r="81" spans="1:13" s="64" customFormat="1" ht="13.8" x14ac:dyDescent="0.25">
      <c r="A81" s="39" t="s">
        <v>28</v>
      </c>
      <c r="B81" s="64" t="s">
        <v>123</v>
      </c>
      <c r="C81" s="65">
        <v>18</v>
      </c>
      <c r="D81" s="51" t="s">
        <v>121</v>
      </c>
      <c r="E81" s="85" t="s">
        <v>122</v>
      </c>
      <c r="F81" s="79" t="s">
        <v>122</v>
      </c>
      <c r="G81" s="85">
        <v>0</v>
      </c>
      <c r="H81" s="77">
        <f t="shared" si="23"/>
        <v>0</v>
      </c>
      <c r="I81" s="78"/>
    </row>
    <row r="82" spans="1:13" s="64" customFormat="1" ht="13.8" x14ac:dyDescent="0.25">
      <c r="A82" s="39" t="s">
        <v>38</v>
      </c>
      <c r="B82" s="64" t="s">
        <v>124</v>
      </c>
      <c r="C82" s="65">
        <v>8</v>
      </c>
      <c r="D82" s="51" t="s">
        <v>121</v>
      </c>
      <c r="E82" s="85" t="s">
        <v>122</v>
      </c>
      <c r="F82" s="79" t="s">
        <v>122</v>
      </c>
      <c r="G82" s="85">
        <v>0</v>
      </c>
      <c r="H82" s="77">
        <f t="shared" si="23"/>
        <v>0</v>
      </c>
      <c r="I82" s="78"/>
    </row>
    <row r="83" spans="1:13" s="64" customFormat="1" ht="13.8" x14ac:dyDescent="0.25">
      <c r="A83" s="39" t="s">
        <v>42</v>
      </c>
      <c r="B83" s="64" t="s">
        <v>125</v>
      </c>
      <c r="C83" s="65">
        <v>8</v>
      </c>
      <c r="D83" s="51" t="s">
        <v>121</v>
      </c>
      <c r="E83" s="85" t="s">
        <v>122</v>
      </c>
      <c r="F83" s="79" t="s">
        <v>122</v>
      </c>
      <c r="G83" s="85">
        <v>0</v>
      </c>
      <c r="H83" s="77">
        <f t="shared" si="23"/>
        <v>0</v>
      </c>
      <c r="I83" s="78"/>
    </row>
    <row r="84" spans="1:13" s="4" customFormat="1" ht="13.8" x14ac:dyDescent="0.25">
      <c r="A84" s="39" t="s">
        <v>46</v>
      </c>
      <c r="B84" s="10" t="s">
        <v>126</v>
      </c>
      <c r="C84" s="41">
        <v>1</v>
      </c>
      <c r="D84" s="41" t="s">
        <v>23</v>
      </c>
      <c r="E84" s="85" t="s">
        <v>122</v>
      </c>
      <c r="F84" s="79" t="s">
        <v>122</v>
      </c>
      <c r="G84" s="85">
        <v>0</v>
      </c>
      <c r="H84" s="77">
        <f t="shared" si="23"/>
        <v>0</v>
      </c>
      <c r="I84" s="78"/>
    </row>
    <row r="85" spans="1:13" s="2" customFormat="1" ht="13.8" x14ac:dyDescent="0.25">
      <c r="A85" s="39" t="s">
        <v>51</v>
      </c>
      <c r="B85" s="10" t="s">
        <v>127</v>
      </c>
      <c r="C85" s="50">
        <v>4</v>
      </c>
      <c r="D85" s="51" t="s">
        <v>121</v>
      </c>
      <c r="E85" s="85" t="s">
        <v>122</v>
      </c>
      <c r="F85" s="79" t="s">
        <v>122</v>
      </c>
      <c r="G85" s="85">
        <v>0</v>
      </c>
      <c r="H85" s="77">
        <f t="shared" si="23"/>
        <v>0</v>
      </c>
      <c r="I85" s="78"/>
      <c r="M85" s="52"/>
    </row>
    <row r="86" spans="1:13" s="2" customFormat="1" ht="13.8" x14ac:dyDescent="0.25">
      <c r="A86" s="39" t="s">
        <v>68</v>
      </c>
      <c r="B86" s="10" t="s">
        <v>128</v>
      </c>
      <c r="C86" s="50">
        <v>8</v>
      </c>
      <c r="D86" s="51" t="s">
        <v>121</v>
      </c>
      <c r="E86" s="85"/>
      <c r="F86" s="79"/>
      <c r="G86" s="85">
        <v>0</v>
      </c>
      <c r="H86" s="77">
        <f t="shared" si="23"/>
        <v>0</v>
      </c>
      <c r="I86" s="78"/>
      <c r="M86" s="52"/>
    </row>
    <row r="87" spans="1:13" s="2" customFormat="1" ht="13.8" x14ac:dyDescent="0.25">
      <c r="A87" s="39" t="s">
        <v>84</v>
      </c>
      <c r="B87" s="10" t="s">
        <v>129</v>
      </c>
      <c r="C87" s="50">
        <v>1</v>
      </c>
      <c r="D87" s="51" t="s">
        <v>23</v>
      </c>
      <c r="E87" s="85" t="s">
        <v>122</v>
      </c>
      <c r="F87" s="79" t="s">
        <v>122</v>
      </c>
      <c r="G87" s="85">
        <v>0</v>
      </c>
      <c r="H87" s="77">
        <f t="shared" si="23"/>
        <v>0</v>
      </c>
      <c r="I87" s="78"/>
      <c r="M87" s="52"/>
    </row>
    <row r="88" spans="1:13" s="2" customFormat="1" ht="13.8" x14ac:dyDescent="0.25">
      <c r="A88" s="39" t="s">
        <v>92</v>
      </c>
      <c r="B88" s="10" t="s">
        <v>130</v>
      </c>
      <c r="C88" s="50">
        <v>1</v>
      </c>
      <c r="D88" s="51" t="s">
        <v>23</v>
      </c>
      <c r="E88" s="85" t="s">
        <v>122</v>
      </c>
      <c r="F88" s="79" t="s">
        <v>122</v>
      </c>
      <c r="G88" s="85">
        <v>0</v>
      </c>
      <c r="H88" s="77">
        <f t="shared" si="23"/>
        <v>0</v>
      </c>
      <c r="I88" s="78"/>
      <c r="M88" s="52"/>
    </row>
    <row r="89" spans="1:13" s="2" customFormat="1" ht="13.8" x14ac:dyDescent="0.25">
      <c r="A89" s="39" t="s">
        <v>96</v>
      </c>
      <c r="B89" s="66" t="s">
        <v>131</v>
      </c>
      <c r="C89" s="50">
        <v>1</v>
      </c>
      <c r="D89" s="51" t="s">
        <v>23</v>
      </c>
      <c r="E89" s="85" t="s">
        <v>122</v>
      </c>
      <c r="F89" s="79" t="s">
        <v>122</v>
      </c>
      <c r="G89" s="85">
        <v>0</v>
      </c>
      <c r="H89" s="77">
        <f t="shared" si="23"/>
        <v>0</v>
      </c>
      <c r="I89" s="78"/>
      <c r="M89" s="52"/>
    </row>
    <row r="90" spans="1:13" s="4" customFormat="1" ht="13.8" x14ac:dyDescent="0.25">
      <c r="A90" s="39" t="s">
        <v>102</v>
      </c>
      <c r="B90" s="10" t="s">
        <v>132</v>
      </c>
      <c r="C90" s="41">
        <v>1</v>
      </c>
      <c r="D90" s="41" t="s">
        <v>23</v>
      </c>
      <c r="E90" s="85" t="s">
        <v>122</v>
      </c>
      <c r="F90" s="79" t="s">
        <v>122</v>
      </c>
      <c r="G90" s="85">
        <v>0</v>
      </c>
      <c r="H90" s="77">
        <f t="shared" si="23"/>
        <v>0</v>
      </c>
      <c r="I90" s="78"/>
    </row>
    <row r="91" spans="1:13" ht="13.8" x14ac:dyDescent="0.25">
      <c r="A91" s="39" t="s">
        <v>133</v>
      </c>
      <c r="B91" s="10" t="s">
        <v>134</v>
      </c>
      <c r="C91" s="41">
        <v>1</v>
      </c>
      <c r="D91" s="41" t="s">
        <v>23</v>
      </c>
      <c r="E91" s="85" t="s">
        <v>122</v>
      </c>
      <c r="F91" s="79" t="s">
        <v>122</v>
      </c>
      <c r="G91" s="85">
        <v>0</v>
      </c>
      <c r="H91" s="77">
        <f t="shared" si="23"/>
        <v>0</v>
      </c>
      <c r="I91" s="78"/>
    </row>
    <row r="92" spans="1:13" ht="13.8" x14ac:dyDescent="0.25">
      <c r="A92" s="39" t="s">
        <v>135</v>
      </c>
      <c r="B92" s="10" t="s">
        <v>136</v>
      </c>
      <c r="C92" s="41">
        <v>1</v>
      </c>
      <c r="D92" s="41" t="s">
        <v>23</v>
      </c>
      <c r="E92" s="85" t="s">
        <v>122</v>
      </c>
      <c r="F92" s="79" t="s">
        <v>122</v>
      </c>
      <c r="G92" s="85">
        <v>0</v>
      </c>
      <c r="H92" s="77">
        <f t="shared" si="23"/>
        <v>0</v>
      </c>
      <c r="I92" s="78"/>
    </row>
    <row r="93" spans="1:13" ht="13.8" x14ac:dyDescent="0.25">
      <c r="A93" s="39" t="s">
        <v>137</v>
      </c>
      <c r="B93" s="67" t="s">
        <v>138</v>
      </c>
      <c r="C93" s="41">
        <v>1</v>
      </c>
      <c r="D93" s="41" t="s">
        <v>23</v>
      </c>
      <c r="E93" s="85" t="s">
        <v>122</v>
      </c>
      <c r="F93" s="79" t="s">
        <v>122</v>
      </c>
      <c r="G93" s="85">
        <v>0</v>
      </c>
      <c r="H93" s="77">
        <f t="shared" si="23"/>
        <v>0</v>
      </c>
      <c r="I93" s="78"/>
    </row>
    <row r="94" spans="1:13" ht="13.8" x14ac:dyDescent="0.25">
      <c r="A94" s="39"/>
      <c r="B94" s="47"/>
      <c r="E94" s="78"/>
      <c r="F94" s="79"/>
      <c r="G94" s="78"/>
      <c r="H94" s="77"/>
      <c r="I94" s="78"/>
    </row>
    <row r="95" spans="1:13" ht="13.8" x14ac:dyDescent="0.25">
      <c r="A95" s="59"/>
      <c r="B95" s="60" t="s">
        <v>118</v>
      </c>
      <c r="C95" s="61"/>
      <c r="D95" s="61"/>
      <c r="E95" s="80"/>
      <c r="F95" s="81">
        <f>SUM(F33:F93)</f>
        <v>0</v>
      </c>
      <c r="G95" s="80"/>
      <c r="H95" s="82">
        <f>SUM(H33:H93)</f>
        <v>0</v>
      </c>
      <c r="I95" s="78"/>
    </row>
    <row r="96" spans="1:13" ht="13.8" x14ac:dyDescent="0.25">
      <c r="A96" s="62"/>
      <c r="E96" s="78"/>
      <c r="F96" s="79"/>
      <c r="G96" s="78"/>
      <c r="H96" s="77"/>
      <c r="I96" s="78"/>
    </row>
    <row r="97" spans="1:9" s="2" customFormat="1" ht="13.8" x14ac:dyDescent="0.25">
      <c r="E97" s="78"/>
      <c r="F97" s="79"/>
      <c r="G97" s="78"/>
      <c r="H97" s="77"/>
      <c r="I97" s="78"/>
    </row>
    <row r="98" spans="1:9" ht="13.8" x14ac:dyDescent="0.25">
      <c r="A98" s="34"/>
      <c r="B98" s="67" t="s">
        <v>139</v>
      </c>
      <c r="E98" s="78"/>
      <c r="F98" s="79"/>
      <c r="G98" s="78"/>
      <c r="H98" s="77"/>
      <c r="I98" s="78"/>
    </row>
    <row r="99" spans="1:9" ht="13.8" x14ac:dyDescent="0.25">
      <c r="A99" s="34"/>
      <c r="B99" s="67" t="s">
        <v>140</v>
      </c>
      <c r="E99" s="78"/>
      <c r="F99" s="79"/>
      <c r="G99" s="78"/>
      <c r="H99" s="77"/>
      <c r="I99" s="78"/>
    </row>
    <row r="100" spans="1:9" ht="14.4" thickBot="1" x14ac:dyDescent="0.3">
      <c r="A100" s="34"/>
      <c r="B100" s="67"/>
      <c r="E100" s="78"/>
      <c r="F100" s="79"/>
      <c r="G100" s="78"/>
      <c r="H100" s="77"/>
      <c r="I100" s="78"/>
    </row>
    <row r="101" spans="1:9" ht="14.4" thickBot="1" x14ac:dyDescent="0.3">
      <c r="A101" s="68"/>
      <c r="B101" s="69" t="s">
        <v>141</v>
      </c>
      <c r="C101" s="70"/>
      <c r="D101" s="70"/>
      <c r="E101" s="70"/>
      <c r="F101" s="83">
        <f>SUM(F95,F75)</f>
        <v>0</v>
      </c>
      <c r="G101" s="70"/>
      <c r="H101" s="84">
        <f>SUM(H95,H75)</f>
        <v>0</v>
      </c>
      <c r="I101" s="78"/>
    </row>
    <row r="102" spans="1:9" ht="13.8" x14ac:dyDescent="0.25">
      <c r="A102" s="62"/>
      <c r="E102" s="78"/>
      <c r="F102" s="79"/>
      <c r="G102" s="78"/>
      <c r="H102" s="77"/>
      <c r="I102" s="78"/>
    </row>
    <row r="103" spans="1:9" ht="13.8" x14ac:dyDescent="0.25">
      <c r="A103" s="62"/>
      <c r="E103" s="78"/>
      <c r="F103" s="79"/>
      <c r="G103" s="78"/>
      <c r="H103" s="77"/>
      <c r="I103" s="78"/>
    </row>
    <row r="104" spans="1:9" s="2" customFormat="1" ht="13.8" x14ac:dyDescent="0.25">
      <c r="A104" s="71"/>
      <c r="B104" s="7"/>
      <c r="C104" s="50"/>
      <c r="D104" s="51"/>
      <c r="E104" s="78"/>
      <c r="F104" s="79"/>
      <c r="G104" s="78"/>
      <c r="H104" s="77"/>
      <c r="I104" s="78"/>
    </row>
    <row r="105" spans="1:9" s="2" customFormat="1" ht="13.8" x14ac:dyDescent="0.25">
      <c r="A105" s="71"/>
      <c r="B105" s="7"/>
      <c r="C105" s="50"/>
      <c r="D105" s="51"/>
      <c r="E105" s="78"/>
      <c r="F105" s="79"/>
      <c r="G105" s="78"/>
      <c r="H105" s="77"/>
      <c r="I105" s="78"/>
    </row>
    <row r="106" spans="1:9" ht="13.8" x14ac:dyDescent="0.25">
      <c r="A106" s="62"/>
      <c r="E106" s="78"/>
      <c r="F106" s="79"/>
      <c r="G106" s="78"/>
      <c r="H106" s="77"/>
      <c r="I106" s="78"/>
    </row>
    <row r="107" spans="1:9" ht="13.8" x14ac:dyDescent="0.25">
      <c r="A107" s="62"/>
      <c r="E107" s="78"/>
      <c r="F107" s="79"/>
      <c r="G107" s="78"/>
      <c r="H107" s="77"/>
      <c r="I107" s="78"/>
    </row>
    <row r="108" spans="1:9" ht="13.8" x14ac:dyDescent="0.25">
      <c r="A108" s="62"/>
      <c r="E108" s="78"/>
      <c r="F108" s="79"/>
      <c r="G108" s="78"/>
      <c r="H108" s="77"/>
      <c r="I108" s="78"/>
    </row>
    <row r="109" spans="1:9" x14ac:dyDescent="0.25">
      <c r="A109" s="62"/>
      <c r="E109" s="42"/>
      <c r="F109" s="42"/>
      <c r="G109" s="43"/>
      <c r="H109" s="43"/>
    </row>
    <row r="110" spans="1:9" s="2" customFormat="1" x14ac:dyDescent="0.25">
      <c r="A110" s="71"/>
      <c r="B110" s="7"/>
      <c r="C110" s="50"/>
      <c r="D110" s="51"/>
      <c r="E110" s="51"/>
      <c r="F110" s="51"/>
      <c r="G110" s="5"/>
      <c r="H110" s="5"/>
    </row>
    <row r="111" spans="1:9" s="2" customFormat="1" x14ac:dyDescent="0.25">
      <c r="A111" s="71"/>
      <c r="B111" s="7"/>
      <c r="C111" s="50"/>
      <c r="D111" s="51"/>
      <c r="E111" s="51"/>
      <c r="F111" s="72"/>
      <c r="G111" s="5"/>
      <c r="H111" s="72"/>
    </row>
    <row r="112" spans="1:9" x14ac:dyDescent="0.25">
      <c r="A112" s="62"/>
    </row>
    <row r="113" spans="1:8" x14ac:dyDescent="0.25">
      <c r="A113" s="62"/>
      <c r="B113" s="63"/>
    </row>
    <row r="114" spans="1:8" x14ac:dyDescent="0.25">
      <c r="A114" s="62"/>
      <c r="E114" s="42"/>
      <c r="F114" s="42"/>
      <c r="G114" s="43"/>
      <c r="H114" s="43"/>
    </row>
    <row r="115" spans="1:8" x14ac:dyDescent="0.25">
      <c r="A115" s="62"/>
      <c r="E115" s="42"/>
      <c r="F115" s="42"/>
      <c r="G115" s="43"/>
      <c r="H115" s="43"/>
    </row>
    <row r="116" spans="1:8" x14ac:dyDescent="0.25">
      <c r="A116" s="62"/>
      <c r="E116" s="42"/>
      <c r="F116" s="42"/>
      <c r="G116" s="43"/>
      <c r="H116" s="43"/>
    </row>
    <row r="117" spans="1:8" x14ac:dyDescent="0.25">
      <c r="A117" s="62"/>
      <c r="E117" s="42"/>
      <c r="F117" s="42"/>
      <c r="G117" s="43"/>
      <c r="H117" s="43"/>
    </row>
    <row r="118" spans="1:8" x14ac:dyDescent="0.25">
      <c r="A118" s="62"/>
      <c r="E118" s="42"/>
      <c r="F118" s="42"/>
      <c r="G118" s="43"/>
      <c r="H118" s="43"/>
    </row>
    <row r="119" spans="1:8" x14ac:dyDescent="0.25">
      <c r="A119" s="62"/>
      <c r="E119" s="42"/>
      <c r="F119" s="42"/>
      <c r="G119" s="43"/>
      <c r="H119" s="43"/>
    </row>
    <row r="120" spans="1:8" x14ac:dyDescent="0.25">
      <c r="A120" s="62"/>
      <c r="E120" s="42"/>
      <c r="F120" s="42"/>
      <c r="G120" s="43"/>
      <c r="H120" s="43"/>
    </row>
    <row r="121" spans="1:8" x14ac:dyDescent="0.25">
      <c r="A121" s="62"/>
      <c r="E121" s="42"/>
      <c r="F121" s="42"/>
      <c r="G121" s="43"/>
      <c r="H121" s="43"/>
    </row>
    <row r="122" spans="1:8" x14ac:dyDescent="0.25">
      <c r="A122" s="62"/>
      <c r="E122" s="42"/>
      <c r="F122" s="42"/>
      <c r="G122" s="43"/>
      <c r="H122" s="43"/>
    </row>
    <row r="123" spans="1:8" x14ac:dyDescent="0.25">
      <c r="A123" s="62"/>
      <c r="E123" s="42"/>
      <c r="F123" s="42"/>
      <c r="G123" s="43"/>
      <c r="H123" s="43"/>
    </row>
    <row r="124" spans="1:8" x14ac:dyDescent="0.25">
      <c r="A124" s="62"/>
      <c r="E124" s="42"/>
      <c r="F124" s="42"/>
      <c r="G124" s="43"/>
      <c r="H124" s="43"/>
    </row>
    <row r="125" spans="1:8" x14ac:dyDescent="0.25">
      <c r="A125" s="62"/>
      <c r="E125" s="42"/>
      <c r="F125" s="42"/>
      <c r="G125" s="43"/>
      <c r="H125" s="43"/>
    </row>
    <row r="126" spans="1:8" x14ac:dyDescent="0.25">
      <c r="A126" s="62"/>
      <c r="E126" s="42"/>
      <c r="F126" s="42"/>
      <c r="G126" s="43"/>
      <c r="H126" s="43"/>
    </row>
    <row r="127" spans="1:8" s="2" customFormat="1" x14ac:dyDescent="0.25">
      <c r="A127" s="71"/>
      <c r="B127" s="7"/>
      <c r="C127" s="50"/>
      <c r="D127" s="51"/>
      <c r="E127" s="51"/>
      <c r="F127" s="51"/>
      <c r="G127" s="5"/>
      <c r="H127" s="5"/>
    </row>
    <row r="128" spans="1:8" s="2" customFormat="1" x14ac:dyDescent="0.25">
      <c r="A128" s="71"/>
      <c r="B128" s="7"/>
      <c r="C128" s="50"/>
      <c r="D128" s="51"/>
      <c r="E128" s="51"/>
      <c r="F128" s="72"/>
      <c r="G128" s="5"/>
      <c r="H128" s="72"/>
    </row>
    <row r="129" spans="1:8" x14ac:dyDescent="0.25">
      <c r="A129" s="62"/>
    </row>
    <row r="130" spans="1:8" x14ac:dyDescent="0.25">
      <c r="A130" s="62"/>
      <c r="B130" s="63"/>
    </row>
    <row r="131" spans="1:8" x14ac:dyDescent="0.25">
      <c r="A131" s="62"/>
      <c r="E131" s="42"/>
      <c r="F131" s="42"/>
      <c r="G131" s="43"/>
      <c r="H131" s="43"/>
    </row>
    <row r="132" spans="1:8" x14ac:dyDescent="0.25">
      <c r="A132" s="62"/>
      <c r="E132" s="42"/>
      <c r="F132" s="42"/>
      <c r="G132" s="43"/>
      <c r="H132" s="43"/>
    </row>
    <row r="133" spans="1:8" x14ac:dyDescent="0.25">
      <c r="A133" s="62"/>
      <c r="E133" s="42"/>
      <c r="F133" s="42"/>
      <c r="G133" s="43"/>
      <c r="H133" s="43"/>
    </row>
    <row r="134" spans="1:8" x14ac:dyDescent="0.25">
      <c r="A134" s="62"/>
      <c r="E134" s="42"/>
      <c r="F134" s="42"/>
      <c r="G134" s="43"/>
      <c r="H134" s="43"/>
    </row>
    <row r="135" spans="1:8" x14ac:dyDescent="0.25">
      <c r="A135" s="62"/>
      <c r="E135" s="42"/>
      <c r="F135" s="42"/>
      <c r="G135" s="43"/>
      <c r="H135" s="43"/>
    </row>
    <row r="136" spans="1:8" s="2" customFormat="1" x14ac:dyDescent="0.25">
      <c r="A136" s="71"/>
      <c r="B136" s="7"/>
      <c r="C136" s="50"/>
      <c r="D136" s="51"/>
      <c r="E136" s="51"/>
      <c r="F136" s="51"/>
      <c r="G136" s="5"/>
      <c r="H136" s="5"/>
    </row>
    <row r="137" spans="1:8" s="2" customFormat="1" x14ac:dyDescent="0.25">
      <c r="A137" s="71"/>
      <c r="B137" s="7"/>
      <c r="C137" s="50"/>
      <c r="D137" s="51"/>
      <c r="E137" s="51"/>
      <c r="F137" s="72"/>
      <c r="G137" s="5"/>
      <c r="H137" s="72"/>
    </row>
    <row r="138" spans="1:8" x14ac:dyDescent="0.25">
      <c r="A138" s="62"/>
    </row>
    <row r="139" spans="1:8" x14ac:dyDescent="0.25">
      <c r="A139" s="62"/>
      <c r="B139" s="63"/>
    </row>
    <row r="140" spans="1:8" x14ac:dyDescent="0.25">
      <c r="A140" s="62"/>
      <c r="B140" s="73"/>
      <c r="E140" s="42"/>
      <c r="F140" s="42"/>
      <c r="G140" s="43"/>
      <c r="H140" s="43"/>
    </row>
    <row r="141" spans="1:8" x14ac:dyDescent="0.25">
      <c r="A141" s="62"/>
      <c r="E141" s="42"/>
      <c r="F141" s="42"/>
      <c r="G141" s="43"/>
      <c r="H141" s="43"/>
    </row>
    <row r="142" spans="1:8" x14ac:dyDescent="0.25">
      <c r="A142" s="62"/>
      <c r="E142" s="42"/>
      <c r="F142" s="42"/>
      <c r="G142" s="43"/>
      <c r="H142" s="43"/>
    </row>
    <row r="143" spans="1:8" x14ac:dyDescent="0.25">
      <c r="A143" s="62"/>
      <c r="E143" s="42"/>
      <c r="F143" s="42"/>
      <c r="G143" s="43"/>
      <c r="H143" s="43"/>
    </row>
    <row r="144" spans="1:8" x14ac:dyDescent="0.25">
      <c r="A144" s="62"/>
      <c r="E144" s="42"/>
      <c r="F144" s="42"/>
      <c r="G144" s="43"/>
      <c r="H144" s="43"/>
    </row>
    <row r="145" spans="1:8" s="2" customFormat="1" x14ac:dyDescent="0.25">
      <c r="A145" s="71"/>
      <c r="B145" s="7"/>
      <c r="C145" s="50"/>
      <c r="D145" s="51"/>
      <c r="E145" s="51"/>
      <c r="F145" s="51"/>
      <c r="G145" s="5"/>
      <c r="H145" s="5"/>
    </row>
    <row r="146" spans="1:8" s="2" customFormat="1" x14ac:dyDescent="0.25">
      <c r="A146" s="71"/>
      <c r="B146" s="7"/>
      <c r="C146" s="50"/>
      <c r="D146" s="51"/>
      <c r="E146" s="51"/>
      <c r="F146" s="72"/>
      <c r="G146" s="5"/>
      <c r="H146" s="72"/>
    </row>
    <row r="147" spans="1:8" x14ac:dyDescent="0.25">
      <c r="A147" s="62"/>
    </row>
    <row r="148" spans="1:8" x14ac:dyDescent="0.25">
      <c r="A148" s="62"/>
      <c r="B148" s="63"/>
    </row>
    <row r="149" spans="1:8" x14ac:dyDescent="0.25">
      <c r="A149" s="62"/>
      <c r="E149" s="42"/>
      <c r="F149" s="42"/>
      <c r="G149" s="43"/>
      <c r="H149" s="43"/>
    </row>
    <row r="150" spans="1:8" x14ac:dyDescent="0.25">
      <c r="A150" s="62"/>
      <c r="E150" s="42"/>
      <c r="F150" s="42"/>
      <c r="G150" s="43"/>
      <c r="H150" s="43"/>
    </row>
    <row r="151" spans="1:8" x14ac:dyDescent="0.25">
      <c r="A151" s="62"/>
      <c r="E151" s="42"/>
      <c r="F151" s="42"/>
      <c r="G151" s="43"/>
      <c r="H151" s="43"/>
    </row>
    <row r="152" spans="1:8" x14ac:dyDescent="0.25">
      <c r="A152" s="62"/>
      <c r="E152" s="42"/>
      <c r="F152" s="42"/>
      <c r="G152" s="43"/>
      <c r="H152" s="43"/>
    </row>
    <row r="153" spans="1:8" x14ac:dyDescent="0.25">
      <c r="A153" s="62"/>
      <c r="E153" s="42"/>
      <c r="F153" s="42"/>
      <c r="G153" s="43"/>
      <c r="H153" s="43"/>
    </row>
    <row r="154" spans="1:8" x14ac:dyDescent="0.25">
      <c r="A154" s="62"/>
      <c r="E154" s="42"/>
      <c r="F154" s="42"/>
      <c r="G154" s="43"/>
      <c r="H154" s="43"/>
    </row>
    <row r="155" spans="1:8" s="2" customFormat="1" x14ac:dyDescent="0.25">
      <c r="A155" s="71"/>
      <c r="B155" s="7"/>
      <c r="C155" s="50"/>
      <c r="D155" s="51"/>
      <c r="E155" s="51"/>
      <c r="F155" s="51"/>
      <c r="G155" s="5"/>
      <c r="H155" s="5"/>
    </row>
    <row r="156" spans="1:8" s="2" customFormat="1" x14ac:dyDescent="0.25">
      <c r="A156" s="71"/>
      <c r="B156" s="7"/>
      <c r="C156" s="50"/>
      <c r="D156" s="51"/>
      <c r="E156" s="51"/>
      <c r="F156" s="72"/>
      <c r="G156" s="5"/>
      <c r="H156" s="72"/>
    </row>
    <row r="157" spans="1:8" x14ac:dyDescent="0.25">
      <c r="A157" s="62"/>
    </row>
    <row r="158" spans="1:8" x14ac:dyDescent="0.25">
      <c r="A158" s="62"/>
      <c r="B158" s="63"/>
    </row>
    <row r="159" spans="1:8" x14ac:dyDescent="0.25">
      <c r="A159" s="62"/>
      <c r="B159" s="74"/>
      <c r="E159" s="42"/>
      <c r="F159" s="42"/>
      <c r="G159" s="43"/>
      <c r="H159" s="43"/>
    </row>
    <row r="160" spans="1:8" x14ac:dyDescent="0.25">
      <c r="A160" s="62"/>
      <c r="E160" s="42"/>
      <c r="F160" s="42"/>
      <c r="G160" s="43"/>
      <c r="H160" s="43"/>
    </row>
    <row r="161" spans="1:8" x14ac:dyDescent="0.25">
      <c r="A161" s="62"/>
      <c r="E161" s="42"/>
      <c r="F161" s="42"/>
      <c r="G161" s="43"/>
      <c r="H161" s="43"/>
    </row>
    <row r="162" spans="1:8" x14ac:dyDescent="0.25">
      <c r="A162" s="62"/>
      <c r="E162" s="42"/>
      <c r="F162" s="42"/>
      <c r="G162" s="43"/>
      <c r="H162" s="43"/>
    </row>
    <row r="164" spans="1:8" x14ac:dyDescent="0.25">
      <c r="B164" s="74"/>
    </row>
    <row r="165" spans="1:8" x14ac:dyDescent="0.25">
      <c r="A165" s="62"/>
      <c r="E165" s="42"/>
      <c r="F165" s="42"/>
      <c r="G165" s="43"/>
      <c r="H165" s="43"/>
    </row>
    <row r="166" spans="1:8" x14ac:dyDescent="0.25">
      <c r="A166" s="62"/>
      <c r="E166" s="42"/>
      <c r="F166" s="42"/>
      <c r="G166" s="43"/>
      <c r="H166" s="43"/>
    </row>
    <row r="168" spans="1:8" x14ac:dyDescent="0.25">
      <c r="B168" s="74"/>
    </row>
    <row r="169" spans="1:8" x14ac:dyDescent="0.25">
      <c r="A169" s="62"/>
      <c r="E169" s="42"/>
      <c r="F169" s="42"/>
      <c r="G169" s="43"/>
      <c r="H169" s="43"/>
    </row>
    <row r="171" spans="1:8" x14ac:dyDescent="0.25">
      <c r="B171" s="74"/>
    </row>
    <row r="172" spans="1:8" x14ac:dyDescent="0.25">
      <c r="A172" s="62"/>
      <c r="E172" s="42"/>
      <c r="F172" s="42"/>
      <c r="G172" s="43"/>
      <c r="H172" s="43"/>
    </row>
    <row r="173" spans="1:8" x14ac:dyDescent="0.25">
      <c r="A173" s="62"/>
      <c r="E173" s="42"/>
      <c r="F173" s="42"/>
      <c r="G173" s="43"/>
      <c r="H173" s="43"/>
    </row>
    <row r="174" spans="1:8" x14ac:dyDescent="0.25">
      <c r="A174" s="62"/>
      <c r="E174" s="42"/>
      <c r="F174" s="42"/>
      <c r="G174" s="43"/>
      <c r="H174" s="43"/>
    </row>
    <row r="175" spans="1:8" x14ac:dyDescent="0.25">
      <c r="A175" s="62"/>
      <c r="E175" s="42"/>
      <c r="F175" s="42"/>
      <c r="G175" s="43"/>
      <c r="H175" s="43"/>
    </row>
    <row r="176" spans="1:8" x14ac:dyDescent="0.25">
      <c r="A176" s="62"/>
      <c r="E176" s="42"/>
      <c r="F176" s="42"/>
      <c r="G176" s="43"/>
      <c r="H176" s="43"/>
    </row>
    <row r="177" spans="1:8" x14ac:dyDescent="0.25">
      <c r="A177" s="62"/>
      <c r="E177" s="42"/>
      <c r="F177" s="42"/>
      <c r="G177" s="43"/>
      <c r="H177" s="43"/>
    </row>
    <row r="178" spans="1:8" x14ac:dyDescent="0.25">
      <c r="A178" s="62"/>
      <c r="E178" s="42"/>
      <c r="F178" s="42"/>
      <c r="G178" s="43"/>
      <c r="H178" s="43"/>
    </row>
    <row r="179" spans="1:8" x14ac:dyDescent="0.25">
      <c r="A179" s="62"/>
      <c r="E179" s="42"/>
      <c r="F179" s="42"/>
      <c r="G179" s="43"/>
      <c r="H179" s="43"/>
    </row>
    <row r="180" spans="1:8" x14ac:dyDescent="0.25">
      <c r="A180" s="62"/>
      <c r="E180" s="42"/>
      <c r="F180" s="42"/>
      <c r="G180" s="43"/>
      <c r="H180" s="43"/>
    </row>
    <row r="181" spans="1:8" x14ac:dyDescent="0.25">
      <c r="A181" s="62"/>
      <c r="E181" s="42"/>
      <c r="F181" s="42"/>
      <c r="G181" s="43"/>
      <c r="H181" s="43"/>
    </row>
    <row r="182" spans="1:8" x14ac:dyDescent="0.25">
      <c r="A182" s="62"/>
      <c r="E182" s="42"/>
      <c r="F182" s="42"/>
      <c r="G182" s="43"/>
      <c r="H182" s="43"/>
    </row>
    <row r="183" spans="1:8" x14ac:dyDescent="0.25">
      <c r="A183" s="62"/>
      <c r="E183" s="42"/>
      <c r="F183" s="42"/>
      <c r="G183" s="43"/>
      <c r="H183" s="43"/>
    </row>
    <row r="184" spans="1:8" x14ac:dyDescent="0.25">
      <c r="A184" s="62"/>
      <c r="E184" s="42"/>
      <c r="F184" s="42"/>
      <c r="G184" s="43"/>
      <c r="H184" s="43"/>
    </row>
    <row r="185" spans="1:8" x14ac:dyDescent="0.25">
      <c r="A185" s="62"/>
      <c r="E185" s="42"/>
      <c r="F185" s="42"/>
      <c r="G185" s="43"/>
      <c r="H185" s="43"/>
    </row>
    <row r="186" spans="1:8" x14ac:dyDescent="0.25">
      <c r="A186" s="62"/>
      <c r="E186" s="42"/>
      <c r="F186" s="42"/>
      <c r="G186" s="43"/>
      <c r="H186" s="43"/>
    </row>
    <row r="187" spans="1:8" x14ac:dyDescent="0.25">
      <c r="A187" s="62"/>
      <c r="E187" s="42"/>
      <c r="F187" s="42"/>
      <c r="G187" s="43"/>
      <c r="H187" s="43"/>
    </row>
    <row r="188" spans="1:8" x14ac:dyDescent="0.25">
      <c r="A188" s="62"/>
      <c r="E188" s="42"/>
      <c r="F188" s="42"/>
      <c r="G188" s="43"/>
      <c r="H188" s="43"/>
    </row>
    <row r="189" spans="1:8" x14ac:dyDescent="0.25">
      <c r="A189" s="62"/>
      <c r="E189" s="42"/>
      <c r="F189" s="42"/>
      <c r="G189" s="43"/>
      <c r="H189" s="43"/>
    </row>
    <row r="190" spans="1:8" x14ac:dyDescent="0.25">
      <c r="A190" s="62"/>
      <c r="E190" s="42"/>
      <c r="F190" s="42"/>
      <c r="G190" s="43"/>
      <c r="H190" s="43"/>
    </row>
    <row r="191" spans="1:8" x14ac:dyDescent="0.25">
      <c r="A191" s="62"/>
    </row>
    <row r="192" spans="1:8" x14ac:dyDescent="0.25">
      <c r="B192" s="74"/>
    </row>
    <row r="193" spans="1:8" x14ac:dyDescent="0.25">
      <c r="A193" s="62"/>
      <c r="E193" s="42"/>
      <c r="F193" s="42"/>
      <c r="G193" s="43"/>
      <c r="H193" s="43"/>
    </row>
    <row r="194" spans="1:8" x14ac:dyDescent="0.25">
      <c r="A194" s="62"/>
      <c r="E194" s="42"/>
      <c r="F194" s="42"/>
      <c r="G194" s="43"/>
      <c r="H194" s="43"/>
    </row>
    <row r="195" spans="1:8" x14ac:dyDescent="0.25">
      <c r="A195" s="62"/>
      <c r="E195" s="42"/>
      <c r="F195" s="42"/>
      <c r="G195" s="43"/>
      <c r="H195" s="43"/>
    </row>
    <row r="196" spans="1:8" x14ac:dyDescent="0.25">
      <c r="A196" s="62"/>
      <c r="E196" s="42"/>
      <c r="F196" s="42"/>
      <c r="G196" s="43"/>
      <c r="H196" s="43"/>
    </row>
    <row r="197" spans="1:8" x14ac:dyDescent="0.25">
      <c r="A197" s="62"/>
    </row>
    <row r="198" spans="1:8" x14ac:dyDescent="0.25">
      <c r="B198" s="74"/>
    </row>
    <row r="199" spans="1:8" x14ac:dyDescent="0.25">
      <c r="A199" s="62"/>
      <c r="E199" s="42"/>
      <c r="F199" s="42"/>
      <c r="G199" s="43"/>
      <c r="H199" s="43"/>
    </row>
    <row r="200" spans="1:8" x14ac:dyDescent="0.25">
      <c r="A200" s="62"/>
      <c r="E200" s="42"/>
      <c r="F200" s="42"/>
      <c r="G200" s="43"/>
      <c r="H200" s="43"/>
    </row>
    <row r="201" spans="1:8" x14ac:dyDescent="0.25">
      <c r="A201" s="62"/>
      <c r="E201" s="42"/>
      <c r="F201" s="42"/>
      <c r="G201" s="43"/>
      <c r="H201" s="43"/>
    </row>
    <row r="202" spans="1:8" x14ac:dyDescent="0.25">
      <c r="A202" s="62"/>
      <c r="E202" s="42"/>
      <c r="F202" s="42"/>
      <c r="G202" s="43"/>
      <c r="H202" s="43"/>
    </row>
    <row r="203" spans="1:8" x14ac:dyDescent="0.25">
      <c r="A203" s="62"/>
      <c r="E203" s="42"/>
      <c r="F203" s="42"/>
      <c r="G203" s="43"/>
      <c r="H203" s="43"/>
    </row>
    <row r="204" spans="1:8" x14ac:dyDescent="0.25">
      <c r="A204" s="62"/>
    </row>
    <row r="205" spans="1:8" x14ac:dyDescent="0.25">
      <c r="A205" s="62"/>
      <c r="B205" s="74"/>
    </row>
    <row r="206" spans="1:8" x14ac:dyDescent="0.25">
      <c r="A206" s="62"/>
      <c r="E206" s="42"/>
      <c r="F206" s="42"/>
      <c r="G206" s="43"/>
      <c r="H206" s="43"/>
    </row>
    <row r="207" spans="1:8" x14ac:dyDescent="0.25">
      <c r="A207" s="62"/>
      <c r="E207" s="42"/>
      <c r="F207" s="42"/>
      <c r="G207" s="43"/>
      <c r="H207" s="43"/>
    </row>
    <row r="208" spans="1:8" x14ac:dyDescent="0.25">
      <c r="A208" s="62"/>
      <c r="E208" s="42"/>
      <c r="F208" s="42"/>
      <c r="G208" s="43"/>
      <c r="H208" s="43"/>
    </row>
    <row r="209" spans="1:8" x14ac:dyDescent="0.25">
      <c r="A209" s="62"/>
    </row>
    <row r="210" spans="1:8" x14ac:dyDescent="0.25">
      <c r="A210" s="62"/>
      <c r="B210" s="74"/>
    </row>
    <row r="211" spans="1:8" x14ac:dyDescent="0.25">
      <c r="A211" s="62"/>
      <c r="E211" s="42"/>
      <c r="F211" s="42"/>
      <c r="G211" s="43"/>
      <c r="H211" s="43"/>
    </row>
    <row r="212" spans="1:8" x14ac:dyDescent="0.25">
      <c r="A212" s="62"/>
      <c r="E212" s="42"/>
      <c r="F212" s="42"/>
      <c r="G212" s="43"/>
      <c r="H212" s="43"/>
    </row>
    <row r="213" spans="1:8" x14ac:dyDescent="0.25">
      <c r="A213" s="62"/>
      <c r="E213" s="42"/>
      <c r="F213" s="42"/>
      <c r="G213" s="43"/>
      <c r="H213" s="43"/>
    </row>
    <row r="214" spans="1:8" x14ac:dyDescent="0.25">
      <c r="A214" s="62"/>
      <c r="B214" s="74"/>
    </row>
    <row r="215" spans="1:8" x14ac:dyDescent="0.25">
      <c r="A215" s="62"/>
      <c r="B215" s="74"/>
    </row>
    <row r="216" spans="1:8" x14ac:dyDescent="0.25">
      <c r="A216" s="62"/>
      <c r="E216" s="42"/>
      <c r="F216" s="42"/>
      <c r="G216" s="43"/>
      <c r="H216" s="43"/>
    </row>
    <row r="217" spans="1:8" s="2" customFormat="1" x14ac:dyDescent="0.25">
      <c r="A217" s="71"/>
      <c r="B217" s="7"/>
      <c r="C217" s="50"/>
      <c r="D217" s="51"/>
      <c r="E217" s="51"/>
      <c r="F217" s="51"/>
      <c r="G217" s="5"/>
      <c r="H217" s="5"/>
    </row>
    <row r="218" spans="1:8" s="2" customFormat="1" x14ac:dyDescent="0.25">
      <c r="A218" s="71"/>
      <c r="B218" s="7"/>
      <c r="C218" s="50"/>
      <c r="D218" s="51"/>
      <c r="E218" s="51"/>
      <c r="F218" s="72"/>
      <c r="G218" s="5"/>
      <c r="H218" s="72"/>
    </row>
    <row r="219" spans="1:8" x14ac:dyDescent="0.25">
      <c r="A219" s="62"/>
    </row>
    <row r="220" spans="1:8" x14ac:dyDescent="0.25">
      <c r="A220" s="62"/>
      <c r="B220" s="63"/>
    </row>
    <row r="221" spans="1:8" x14ac:dyDescent="0.25">
      <c r="A221" s="62"/>
      <c r="B221" s="67"/>
      <c r="E221" s="42"/>
      <c r="F221" s="42"/>
      <c r="G221" s="43"/>
      <c r="H221" s="43"/>
    </row>
    <row r="222" spans="1:8" s="2" customFormat="1" x14ac:dyDescent="0.25">
      <c r="A222" s="71"/>
      <c r="B222" s="7"/>
      <c r="C222" s="50"/>
      <c r="D222" s="51"/>
      <c r="E222" s="51"/>
      <c r="F222" s="51"/>
      <c r="G222" s="5"/>
      <c r="H222" s="5"/>
    </row>
    <row r="223" spans="1:8" s="2" customFormat="1" x14ac:dyDescent="0.25">
      <c r="A223" s="71"/>
      <c r="B223" s="7"/>
      <c r="C223" s="50"/>
      <c r="D223" s="51"/>
      <c r="E223" s="51"/>
      <c r="F223" s="72"/>
      <c r="G223" s="5"/>
      <c r="H223" s="72"/>
    </row>
    <row r="224" spans="1:8" x14ac:dyDescent="0.25">
      <c r="A224" s="62"/>
    </row>
    <row r="225" spans="1:8" x14ac:dyDescent="0.25">
      <c r="A225" s="62"/>
      <c r="B225" s="63"/>
    </row>
    <row r="226" spans="1:8" x14ac:dyDescent="0.25">
      <c r="A226" s="62"/>
      <c r="B226" s="67"/>
      <c r="E226" s="42"/>
      <c r="F226" s="42"/>
      <c r="G226" s="43"/>
      <c r="H226" s="43"/>
    </row>
    <row r="227" spans="1:8" x14ac:dyDescent="0.25">
      <c r="A227" s="62"/>
      <c r="B227" s="67"/>
      <c r="E227" s="42"/>
      <c r="F227" s="42"/>
      <c r="G227" s="43"/>
      <c r="H227" s="43"/>
    </row>
    <row r="228" spans="1:8" x14ac:dyDescent="0.25">
      <c r="A228" s="62"/>
      <c r="B228" s="67"/>
      <c r="E228" s="42"/>
      <c r="F228" s="42"/>
      <c r="G228" s="43"/>
      <c r="H228" s="43"/>
    </row>
    <row r="229" spans="1:8" s="2" customFormat="1" x14ac:dyDescent="0.25">
      <c r="A229" s="71"/>
      <c r="B229" s="7"/>
      <c r="C229" s="50"/>
      <c r="D229" s="51"/>
      <c r="E229" s="51"/>
      <c r="F229" s="51"/>
      <c r="G229" s="5"/>
      <c r="H229" s="5"/>
    </row>
    <row r="230" spans="1:8" s="2" customFormat="1" x14ac:dyDescent="0.25">
      <c r="A230" s="71"/>
      <c r="B230" s="7"/>
      <c r="C230" s="50"/>
      <c r="D230" s="51"/>
      <c r="E230" s="51"/>
      <c r="F230" s="72"/>
      <c r="G230" s="5"/>
      <c r="H230" s="72"/>
    </row>
    <row r="231" spans="1:8" x14ac:dyDescent="0.25">
      <c r="A231" s="62"/>
      <c r="B231" s="67"/>
      <c r="F231" s="75"/>
    </row>
    <row r="232" spans="1:8" x14ac:dyDescent="0.25">
      <c r="A232" s="62"/>
      <c r="B232" s="63"/>
    </row>
    <row r="233" spans="1:8" s="2" customFormat="1" x14ac:dyDescent="0.25">
      <c r="A233" s="71"/>
      <c r="B233" s="7"/>
      <c r="C233" s="50"/>
      <c r="D233" s="51"/>
      <c r="E233" s="51"/>
      <c r="F233" s="51"/>
      <c r="G233" s="5"/>
      <c r="H233" s="5"/>
    </row>
    <row r="234" spans="1:8" s="2" customFormat="1" x14ac:dyDescent="0.25">
      <c r="A234" s="71"/>
      <c r="B234" s="7"/>
      <c r="C234" s="50"/>
      <c r="D234" s="51"/>
      <c r="E234" s="51"/>
      <c r="F234" s="72"/>
      <c r="G234" s="5"/>
      <c r="H234" s="72"/>
    </row>
    <row r="235" spans="1:8" x14ac:dyDescent="0.25">
      <c r="A235" s="62"/>
    </row>
    <row r="236" spans="1:8" s="2" customFormat="1" x14ac:dyDescent="0.25">
      <c r="A236" s="58"/>
      <c r="C236" s="3"/>
      <c r="D236" s="4"/>
      <c r="E236" s="86"/>
      <c r="F236" s="86"/>
      <c r="G236" s="86"/>
      <c r="H236" s="86"/>
    </row>
    <row r="237" spans="1:8" s="4" customFormat="1" x14ac:dyDescent="0.25">
      <c r="A237" s="34"/>
      <c r="B237" s="35"/>
      <c r="C237" s="36"/>
      <c r="D237" s="37"/>
      <c r="E237" s="38"/>
      <c r="F237" s="38"/>
      <c r="G237" s="38"/>
      <c r="H237" s="38"/>
    </row>
    <row r="238" spans="1:8" x14ac:dyDescent="0.25">
      <c r="A238" s="62"/>
    </row>
    <row r="239" spans="1:8" x14ac:dyDescent="0.25">
      <c r="A239" s="62"/>
      <c r="B239" s="63"/>
    </row>
    <row r="240" spans="1:8" x14ac:dyDescent="0.25">
      <c r="A240" s="62"/>
      <c r="E240" s="42"/>
      <c r="F240" s="42"/>
      <c r="G240" s="43"/>
      <c r="H240" s="43"/>
    </row>
    <row r="241" spans="1:8" x14ac:dyDescent="0.25">
      <c r="A241" s="62"/>
      <c r="E241" s="42"/>
      <c r="F241" s="42"/>
      <c r="G241" s="43"/>
      <c r="H241" s="43"/>
    </row>
    <row r="242" spans="1:8" x14ac:dyDescent="0.25">
      <c r="A242" s="62"/>
      <c r="E242" s="42"/>
      <c r="F242" s="42"/>
      <c r="G242" s="43"/>
      <c r="H242" s="43"/>
    </row>
    <row r="243" spans="1:8" x14ac:dyDescent="0.25">
      <c r="A243" s="62"/>
      <c r="E243" s="42"/>
      <c r="F243" s="42"/>
      <c r="G243" s="43"/>
      <c r="H243" s="43"/>
    </row>
    <row r="244" spans="1:8" x14ac:dyDescent="0.25">
      <c r="A244" s="62"/>
      <c r="E244" s="42"/>
      <c r="F244" s="42"/>
      <c r="G244" s="43"/>
      <c r="H244" s="43"/>
    </row>
    <row r="245" spans="1:8" x14ac:dyDescent="0.25">
      <c r="A245" s="62"/>
      <c r="E245" s="42"/>
      <c r="F245" s="42"/>
      <c r="G245" s="43"/>
      <c r="H245" s="43"/>
    </row>
    <row r="246" spans="1:8" x14ac:dyDescent="0.25">
      <c r="A246" s="62"/>
      <c r="E246" s="42"/>
      <c r="F246" s="42"/>
      <c r="G246" s="43"/>
      <c r="H246" s="43"/>
    </row>
    <row r="247" spans="1:8" x14ac:dyDescent="0.25">
      <c r="A247" s="62"/>
      <c r="E247" s="42"/>
      <c r="F247" s="42"/>
      <c r="G247" s="43"/>
      <c r="H247" s="43"/>
    </row>
    <row r="248" spans="1:8" x14ac:dyDescent="0.25">
      <c r="A248" s="62"/>
      <c r="E248" s="42"/>
      <c r="F248" s="42"/>
      <c r="G248" s="43"/>
      <c r="H248" s="43"/>
    </row>
    <row r="249" spans="1:8" s="2" customFormat="1" x14ac:dyDescent="0.25">
      <c r="A249" s="71"/>
      <c r="B249" s="7"/>
      <c r="C249" s="50"/>
      <c r="D249" s="51"/>
      <c r="E249" s="51"/>
      <c r="F249" s="51"/>
      <c r="G249" s="5"/>
      <c r="H249" s="5"/>
    </row>
    <row r="250" spans="1:8" s="2" customFormat="1" x14ac:dyDescent="0.25">
      <c r="A250" s="71"/>
      <c r="B250" s="7"/>
      <c r="C250" s="50"/>
      <c r="D250" s="51"/>
      <c r="E250" s="51"/>
      <c r="F250" s="72"/>
      <c r="G250" s="5"/>
      <c r="H250" s="72"/>
    </row>
    <row r="251" spans="1:8" x14ac:dyDescent="0.25">
      <c r="A251" s="62"/>
    </row>
    <row r="252" spans="1:8" s="2" customFormat="1" x14ac:dyDescent="0.25">
      <c r="A252" s="58"/>
      <c r="C252" s="3"/>
      <c r="D252" s="4"/>
      <c r="E252" s="86"/>
      <c r="F252" s="86"/>
      <c r="G252" s="86"/>
      <c r="H252" s="86"/>
    </row>
    <row r="253" spans="1:8" s="4" customFormat="1" x14ac:dyDescent="0.25">
      <c r="A253" s="34"/>
      <c r="B253" s="35"/>
      <c r="C253" s="36"/>
      <c r="D253" s="37"/>
      <c r="E253" s="38"/>
      <c r="F253" s="38"/>
      <c r="G253" s="38"/>
      <c r="H253" s="38"/>
    </row>
    <row r="254" spans="1:8" x14ac:dyDescent="0.25">
      <c r="A254" s="62"/>
    </row>
    <row r="255" spans="1:8" x14ac:dyDescent="0.25">
      <c r="A255" s="62"/>
      <c r="E255" s="42"/>
      <c r="F255" s="42"/>
      <c r="G255" s="43"/>
      <c r="H255" s="43"/>
    </row>
    <row r="256" spans="1:8" x14ac:dyDescent="0.25">
      <c r="A256" s="62"/>
      <c r="B256" s="67"/>
      <c r="E256" s="42"/>
      <c r="F256" s="42"/>
      <c r="G256" s="43"/>
      <c r="H256" s="43"/>
    </row>
    <row r="257" spans="1:8" ht="30.75" customHeight="1" x14ac:dyDescent="0.25">
      <c r="A257" s="62"/>
      <c r="B257" s="67"/>
      <c r="E257" s="42"/>
      <c r="F257" s="42"/>
      <c r="G257" s="43"/>
      <c r="H257" s="43"/>
    </row>
    <row r="258" spans="1:8" x14ac:dyDescent="0.25">
      <c r="A258" s="62"/>
      <c r="E258" s="42"/>
      <c r="F258" s="42"/>
      <c r="G258" s="43"/>
      <c r="H258" s="43"/>
    </row>
    <row r="259" spans="1:8" x14ac:dyDescent="0.25">
      <c r="A259" s="62"/>
      <c r="E259" s="42"/>
      <c r="F259" s="42"/>
      <c r="G259" s="43"/>
      <c r="H259" s="43"/>
    </row>
    <row r="260" spans="1:8" x14ac:dyDescent="0.25">
      <c r="A260" s="62"/>
      <c r="E260" s="42"/>
      <c r="F260" s="42"/>
      <c r="G260" s="43"/>
      <c r="H260" s="43"/>
    </row>
    <row r="261" spans="1:8" x14ac:dyDescent="0.25">
      <c r="A261" s="62"/>
      <c r="E261" s="42"/>
      <c r="F261" s="42"/>
      <c r="G261" s="43"/>
      <c r="H261" s="43"/>
    </row>
    <row r="262" spans="1:8" x14ac:dyDescent="0.25">
      <c r="A262" s="62"/>
      <c r="E262" s="42"/>
      <c r="F262" s="42"/>
      <c r="G262" s="43"/>
      <c r="H262" s="43"/>
    </row>
    <row r="263" spans="1:8" x14ac:dyDescent="0.25">
      <c r="A263" s="62"/>
      <c r="E263" s="42"/>
      <c r="F263" s="42"/>
      <c r="G263" s="43"/>
      <c r="H263" s="43"/>
    </row>
    <row r="264" spans="1:8" x14ac:dyDescent="0.25">
      <c r="A264" s="62"/>
      <c r="E264" s="42"/>
      <c r="F264" s="42"/>
      <c r="G264" s="43"/>
      <c r="H264" s="43"/>
    </row>
    <row r="265" spans="1:8" x14ac:dyDescent="0.25">
      <c r="A265" s="62"/>
      <c r="E265" s="42"/>
      <c r="F265" s="42"/>
      <c r="G265" s="43"/>
      <c r="H265" s="43"/>
    </row>
    <row r="266" spans="1:8" x14ac:dyDescent="0.25">
      <c r="A266" s="62"/>
      <c r="E266" s="42"/>
      <c r="F266" s="42"/>
      <c r="G266" s="43"/>
      <c r="H266" s="43"/>
    </row>
    <row r="267" spans="1:8" x14ac:dyDescent="0.25">
      <c r="A267" s="62"/>
      <c r="E267" s="42"/>
      <c r="F267" s="42"/>
      <c r="G267" s="43"/>
      <c r="H267" s="43"/>
    </row>
    <row r="268" spans="1:8" x14ac:dyDescent="0.25">
      <c r="A268" s="62"/>
      <c r="E268" s="42"/>
      <c r="F268" s="42"/>
      <c r="G268" s="43"/>
      <c r="H268" s="43"/>
    </row>
    <row r="269" spans="1:8" s="2" customFormat="1" x14ac:dyDescent="0.25">
      <c r="A269" s="71"/>
      <c r="B269" s="7"/>
      <c r="C269" s="50"/>
      <c r="D269" s="51"/>
      <c r="E269" s="51"/>
      <c r="F269" s="51"/>
      <c r="G269" s="5"/>
      <c r="H269" s="5"/>
    </row>
    <row r="270" spans="1:8" s="2" customFormat="1" x14ac:dyDescent="0.25">
      <c r="A270" s="71"/>
      <c r="B270" s="7"/>
      <c r="C270" s="50"/>
      <c r="D270" s="51"/>
      <c r="E270" s="51"/>
      <c r="F270" s="72"/>
      <c r="G270" s="5"/>
      <c r="H270" s="72"/>
    </row>
    <row r="271" spans="1:8" x14ac:dyDescent="0.25">
      <c r="A271" s="62"/>
    </row>
    <row r="272" spans="1:8" x14ac:dyDescent="0.25">
      <c r="A272" s="62"/>
    </row>
    <row r="273" spans="1:4" x14ac:dyDescent="0.25">
      <c r="A273" s="62"/>
    </row>
    <row r="274" spans="1:4" x14ac:dyDescent="0.25">
      <c r="A274" s="62"/>
    </row>
    <row r="275" spans="1:4" x14ac:dyDescent="0.25">
      <c r="A275" s="62"/>
      <c r="B275" s="76"/>
    </row>
    <row r="276" spans="1:4" x14ac:dyDescent="0.25">
      <c r="A276" s="62"/>
    </row>
    <row r="277" spans="1:4" x14ac:dyDescent="0.25">
      <c r="A277" s="62"/>
      <c r="B277" s="76"/>
      <c r="C277" s="76"/>
      <c r="D277" s="76"/>
    </row>
    <row r="278" spans="1:4" x14ac:dyDescent="0.25">
      <c r="A278" s="62"/>
      <c r="B278" s="76"/>
      <c r="C278" s="76"/>
      <c r="D278" s="76"/>
    </row>
    <row r="279" spans="1:4" x14ac:dyDescent="0.25">
      <c r="A279" s="62"/>
      <c r="B279" s="76"/>
      <c r="C279" s="76"/>
      <c r="D279" s="76"/>
    </row>
    <row r="280" spans="1:4" x14ac:dyDescent="0.25">
      <c r="A280" s="62"/>
      <c r="B280" s="76"/>
      <c r="C280" s="76"/>
      <c r="D280" s="76"/>
    </row>
    <row r="281" spans="1:4" x14ac:dyDescent="0.25">
      <c r="A281" s="62"/>
      <c r="B281" s="76"/>
      <c r="C281" s="76"/>
      <c r="D281" s="76"/>
    </row>
    <row r="282" spans="1:4" x14ac:dyDescent="0.25">
      <c r="A282" s="62"/>
      <c r="B282" s="76"/>
      <c r="C282" s="76"/>
      <c r="D282" s="76"/>
    </row>
    <row r="283" spans="1:4" x14ac:dyDescent="0.25">
      <c r="A283" s="62"/>
      <c r="B283" s="76"/>
      <c r="C283" s="76"/>
      <c r="D283" s="76"/>
    </row>
    <row r="284" spans="1:4" x14ac:dyDescent="0.25">
      <c r="A284" s="62"/>
      <c r="B284" s="76"/>
      <c r="C284" s="76"/>
      <c r="D284" s="76"/>
    </row>
    <row r="285" spans="1:4" x14ac:dyDescent="0.25">
      <c r="A285" s="62"/>
      <c r="B285" s="76"/>
      <c r="C285" s="76"/>
      <c r="D285" s="76"/>
    </row>
    <row r="286" spans="1:4" x14ac:dyDescent="0.25">
      <c r="A286" s="62"/>
      <c r="B286" s="76"/>
      <c r="C286" s="76"/>
      <c r="D286" s="76"/>
    </row>
    <row r="287" spans="1:4" x14ac:dyDescent="0.25">
      <c r="A287" s="62"/>
      <c r="B287" s="76"/>
      <c r="C287" s="76"/>
      <c r="D287" s="76"/>
    </row>
    <row r="288" spans="1:4" x14ac:dyDescent="0.25">
      <c r="A288" s="62"/>
      <c r="B288" s="76"/>
      <c r="C288" s="76"/>
      <c r="D288" s="76"/>
    </row>
    <row r="289" spans="1:4" x14ac:dyDescent="0.25">
      <c r="A289" s="62"/>
      <c r="B289" s="76"/>
      <c r="C289" s="76"/>
      <c r="D289" s="76"/>
    </row>
    <row r="290" spans="1:4" x14ac:dyDescent="0.25">
      <c r="A290" s="62"/>
      <c r="B290" s="76"/>
      <c r="C290" s="76"/>
      <c r="D290" s="76"/>
    </row>
    <row r="291" spans="1:4" x14ac:dyDescent="0.25">
      <c r="A291" s="62"/>
      <c r="B291" s="76"/>
      <c r="C291" s="76"/>
      <c r="D291" s="76"/>
    </row>
    <row r="292" spans="1:4" x14ac:dyDescent="0.25">
      <c r="A292" s="62"/>
      <c r="B292" s="76"/>
      <c r="C292" s="76"/>
      <c r="D292" s="76"/>
    </row>
    <row r="293" spans="1:4" x14ac:dyDescent="0.25">
      <c r="A293" s="62"/>
      <c r="B293" s="76"/>
      <c r="C293" s="76"/>
      <c r="D293" s="76"/>
    </row>
    <row r="294" spans="1:4" x14ac:dyDescent="0.25">
      <c r="A294" s="62"/>
      <c r="B294" s="76"/>
      <c r="C294" s="76"/>
      <c r="D294" s="76"/>
    </row>
    <row r="295" spans="1:4" x14ac:dyDescent="0.25">
      <c r="A295" s="62"/>
      <c r="B295" s="76"/>
      <c r="C295" s="76"/>
      <c r="D295" s="76"/>
    </row>
    <row r="296" spans="1:4" x14ac:dyDescent="0.25">
      <c r="A296" s="62"/>
      <c r="B296" s="76"/>
      <c r="C296" s="76"/>
      <c r="D296" s="76"/>
    </row>
    <row r="297" spans="1:4" x14ac:dyDescent="0.25">
      <c r="A297" s="62"/>
    </row>
    <row r="298" spans="1:4" x14ac:dyDescent="0.25">
      <c r="A298" s="62"/>
    </row>
    <row r="299" spans="1:4" x14ac:dyDescent="0.25">
      <c r="A299" s="62"/>
    </row>
    <row r="300" spans="1:4" x14ac:dyDescent="0.25">
      <c r="A300" s="62"/>
    </row>
    <row r="301" spans="1:4" x14ac:dyDescent="0.25">
      <c r="A301" s="62"/>
    </row>
    <row r="302" spans="1:4" x14ac:dyDescent="0.25">
      <c r="A302" s="62"/>
    </row>
    <row r="303" spans="1:4" x14ac:dyDescent="0.25">
      <c r="A303" s="62"/>
    </row>
    <row r="304" spans="1:4" x14ac:dyDescent="0.25">
      <c r="A304" s="62"/>
    </row>
    <row r="305" spans="1:1" x14ac:dyDescent="0.25">
      <c r="A305" s="62"/>
    </row>
    <row r="306" spans="1:1" x14ac:dyDescent="0.25">
      <c r="A306" s="62"/>
    </row>
    <row r="307" spans="1:1" x14ac:dyDescent="0.25">
      <c r="A307" s="62"/>
    </row>
    <row r="308" spans="1:1" x14ac:dyDescent="0.25">
      <c r="A308" s="62"/>
    </row>
    <row r="309" spans="1:1" x14ac:dyDescent="0.25">
      <c r="A309" s="62"/>
    </row>
    <row r="310" spans="1:1" x14ac:dyDescent="0.25">
      <c r="A310" s="62"/>
    </row>
    <row r="311" spans="1:1" x14ac:dyDescent="0.25">
      <c r="A311" s="62"/>
    </row>
    <row r="312" spans="1:1" x14ac:dyDescent="0.25">
      <c r="A312" s="62"/>
    </row>
    <row r="313" spans="1:1" x14ac:dyDescent="0.25">
      <c r="A313" s="62"/>
    </row>
    <row r="314" spans="1:1" x14ac:dyDescent="0.25">
      <c r="A314" s="62"/>
    </row>
    <row r="315" spans="1:1" x14ac:dyDescent="0.25">
      <c r="A315" s="62"/>
    </row>
    <row r="316" spans="1:1" x14ac:dyDescent="0.25">
      <c r="A316" s="62"/>
    </row>
    <row r="317" spans="1:1" x14ac:dyDescent="0.25">
      <c r="A317" s="62"/>
    </row>
    <row r="318" spans="1:1" x14ac:dyDescent="0.25">
      <c r="A318" s="62"/>
    </row>
    <row r="319" spans="1:1" x14ac:dyDescent="0.25">
      <c r="A319" s="62"/>
    </row>
    <row r="320" spans="1:1" x14ac:dyDescent="0.25">
      <c r="A320" s="62"/>
    </row>
    <row r="321" spans="1:1" x14ac:dyDescent="0.25">
      <c r="A321" s="62"/>
    </row>
    <row r="322" spans="1:1" x14ac:dyDescent="0.25">
      <c r="A322" s="62"/>
    </row>
    <row r="323" spans="1:1" x14ac:dyDescent="0.25">
      <c r="A323" s="62"/>
    </row>
    <row r="324" spans="1:1" x14ac:dyDescent="0.25">
      <c r="A324" s="62"/>
    </row>
    <row r="325" spans="1:1" x14ac:dyDescent="0.25">
      <c r="A325" s="62"/>
    </row>
    <row r="326" spans="1:1" x14ac:dyDescent="0.25">
      <c r="A326" s="62"/>
    </row>
    <row r="327" spans="1:1" x14ac:dyDescent="0.25">
      <c r="A327" s="62"/>
    </row>
    <row r="328" spans="1:1" x14ac:dyDescent="0.25">
      <c r="A328" s="62"/>
    </row>
    <row r="329" spans="1:1" x14ac:dyDescent="0.25">
      <c r="A329" s="62"/>
    </row>
  </sheetData>
  <sheetProtection sheet="1" objects="1" scenarios="1"/>
  <mergeCells count="4">
    <mergeCell ref="E236:F236"/>
    <mergeCell ref="G236:H236"/>
    <mergeCell ref="E252:F252"/>
    <mergeCell ref="G252:H25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POČTA</dc:creator>
  <cp:lastModifiedBy>Adéla Palovská</cp:lastModifiedBy>
  <cp:lastPrinted>2026-04-09T09:02:53Z</cp:lastPrinted>
  <dcterms:created xsi:type="dcterms:W3CDTF">2026-04-09T08:55:59Z</dcterms:created>
  <dcterms:modified xsi:type="dcterms:W3CDTF">2026-04-09T10:25:19Z</dcterms:modified>
</cp:coreProperties>
</file>