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Opatov-II-RDS\01-Rozpracováno\030-Prováděcí dokumentace\03-Soupis prací\"/>
    </mc:Choice>
  </mc:AlternateContent>
  <xr:revisionPtr revIDLastSave="0" documentId="13_ncr:1_{0EB7EF5A-11F5-490B-81B6-B7306756A81F}" xr6:coauthVersionLast="47" xr6:coauthVersionMax="47" xr10:uidLastSave="{00000000-0000-0000-0000-000000000000}"/>
  <bookViews>
    <workbookView xWindow="28680" yWindow="-45" windowWidth="29040" windowHeight="17520" xr2:uid="{00000000-000D-0000-FFFF-FFFF00000000}"/>
  </bookViews>
  <sheets>
    <sheet name="SouhrnnáCena" sheetId="154" r:id="rId1"/>
    <sheet name="VON-ČOV" sheetId="156" r:id="rId2"/>
    <sheet name="Specifikace položek" sheetId="157" r:id="rId3"/>
  </sheets>
  <definedNames>
    <definedName name="_xlnm.Print_Titles" localSheetId="0">SouhrnnáCena!$4:$4</definedName>
    <definedName name="_xlnm.Print_Titles" localSheetId="2">'Specifikace položek'!$2:$2</definedName>
    <definedName name="_xlnm.Print_Titles" localSheetId="1">'VON-ČOV'!$2:$2</definedName>
    <definedName name="_xlnm.Print_Area" localSheetId="0">SouhrnnáCena!$B$1:$D$28</definedName>
    <definedName name="_xlnm.Print_Area" localSheetId="2">'Specifikace položek'!$B:$D</definedName>
    <definedName name="_xlnm.Print_Area" localSheetId="1">'VON-ČOV'!$B:$E</definedName>
  </definedNames>
  <calcPr calcId="181029"/>
</workbook>
</file>

<file path=xl/calcChain.xml><?xml version="1.0" encoding="utf-8"?>
<calcChain xmlns="http://schemas.openxmlformats.org/spreadsheetml/2006/main">
  <c r="B10" i="156" l="1"/>
  <c r="B5" i="156" l="1"/>
  <c r="B6" i="156" l="1"/>
  <c r="B7" i="156" s="1"/>
  <c r="B8" i="156" s="1"/>
  <c r="B9" i="156" s="1"/>
  <c r="B11" i="156" s="1"/>
  <c r="B12" i="156" s="1"/>
  <c r="B13" i="156" s="1"/>
  <c r="B14" i="156" s="1"/>
  <c r="B15" i="156" s="1"/>
  <c r="B16" i="156" s="1"/>
  <c r="B17" i="156" s="1"/>
  <c r="C11" i="154"/>
  <c r="C6" i="154" l="1"/>
  <c r="C15" i="154"/>
  <c r="E19" i="156" l="1"/>
  <c r="D11" i="154" l="1"/>
  <c r="C20" i="154" l="1"/>
  <c r="D13" i="154"/>
  <c r="D15" i="154" s="1"/>
</calcChain>
</file>

<file path=xl/sharedStrings.xml><?xml version="1.0" encoding="utf-8"?>
<sst xmlns="http://schemas.openxmlformats.org/spreadsheetml/2006/main" count="122" uniqueCount="100">
  <si>
    <t>Položka</t>
  </si>
  <si>
    <t>Pol.</t>
  </si>
  <si>
    <t>m.j.</t>
  </si>
  <si>
    <t>Firma:</t>
  </si>
  <si>
    <t>Adresa:</t>
  </si>
  <si>
    <t>Podpis:</t>
  </si>
  <si>
    <t>SOUHRNNÁ CENOVÁ SPECIFIKACE</t>
  </si>
  <si>
    <t>Datum:</t>
  </si>
  <si>
    <t>Zaškolení obsluhy</t>
  </si>
  <si>
    <t>Řádek</t>
  </si>
  <si>
    <t>Vytýčení stavby</t>
  </si>
  <si>
    <t>Cena
Kč</t>
  </si>
  <si>
    <t>DPH (21% z Nabídkové ceny bez DPH)</t>
  </si>
  <si>
    <t>Uchazeč prohlašuje, že se sám seznámil s podrobným popisy děl, která mají být realizována, a způsobem, jak mají být realizována a že nabídnutá cena celkem</t>
  </si>
  <si>
    <t>slovy (</t>
  </si>
  <si>
    <t>) bez DPH</t>
  </si>
  <si>
    <t>obsahuje veškeré požadavky uváděné v podrobném popisu díla, a stavební práce a technologické dodávky nutné pro řádné provedení a provozování díla, a je v souladu s podmínkami a lhůtami uvedenými v zadávací dokumentaci bez výhrad a omezení.</t>
  </si>
  <si>
    <t>pauš.</t>
  </si>
  <si>
    <t>Provozní řád pro zkušební provoz</t>
  </si>
  <si>
    <t>Doklady pro předání díla</t>
  </si>
  <si>
    <t>Vedlejší a ostatní náklady (všeobecné položky) jsou specifikovány v části Technické podmínky</t>
  </si>
  <si>
    <t>STROJNĚ-TECHNOLOGICKÁ ČÁST - ČOV</t>
  </si>
  <si>
    <t>ELEKTROTECHNOLOGICKÁ ČÁST - ČOV</t>
  </si>
  <si>
    <t>VEDLEJŠÍ A OSTATNÍ NÁKLADY - ČOV</t>
  </si>
  <si>
    <t>VEDLEJŠÍ A OSTATNÍ NÁKLADY - ČOV - CELKEM :</t>
  </si>
  <si>
    <t>STAVEBNÍ ČÁST - ČOV</t>
  </si>
  <si>
    <t>5</t>
  </si>
  <si>
    <t>6</t>
  </si>
  <si>
    <t>7</t>
  </si>
  <si>
    <t>Havarijní  plán</t>
  </si>
  <si>
    <t>1</t>
  </si>
  <si>
    <t>Dokumentace skutečného provedení (stavební část + technologie)</t>
  </si>
  <si>
    <t>ČOV Opatov - intenzifikace</t>
  </si>
  <si>
    <t>Předčasné užívání ucelených funkčních částí stavby</t>
  </si>
  <si>
    <t>SPECIFIKACE POLOŽEK</t>
  </si>
  <si>
    <t>02.1-1</t>
  </si>
  <si>
    <t>Ponorné kalové čerpadlo</t>
  </si>
  <si>
    <t>Výrobce a technické parametry zařízení uvažované uchazečem v nabídkovém řízení</t>
  </si>
  <si>
    <t>02.2-1</t>
  </si>
  <si>
    <t>Strojně stírané česle svislé</t>
  </si>
  <si>
    <t>02.2-3</t>
  </si>
  <si>
    <t>Kanálové šoupátko</t>
  </si>
  <si>
    <t>03.1-2</t>
  </si>
  <si>
    <t>03.2-1</t>
  </si>
  <si>
    <t>Aerační systém AN1,2</t>
  </si>
  <si>
    <t>03.2-2a</t>
  </si>
  <si>
    <t>Ponorné vrtulové míchadlo AN 1.1 a 2.1</t>
  </si>
  <si>
    <t>03.2-2b</t>
  </si>
  <si>
    <t>Ponorné vrtulové míchadlo AN 1.2 a 2.2</t>
  </si>
  <si>
    <t>03.3-1</t>
  </si>
  <si>
    <t>Dmychadlové soustroji s protihlukovým krytem pro AN</t>
  </si>
  <si>
    <t>03.3-2</t>
  </si>
  <si>
    <t>Dmychadlové soustroji s protihlukovým krytem pro UsN, Reg</t>
  </si>
  <si>
    <t>03.3-3</t>
  </si>
  <si>
    <t>Uzavírací armatura (klapka) s elektropohonem</t>
  </si>
  <si>
    <t>03.3-4</t>
  </si>
  <si>
    <t>03.4-1</t>
  </si>
  <si>
    <t>Technologické vybavení kruhové dosazovací nádrže</t>
  </si>
  <si>
    <t>03.4-2</t>
  </si>
  <si>
    <t>Uzavírací armatura - pneu</t>
  </si>
  <si>
    <t>03.4-3</t>
  </si>
  <si>
    <t>Zdroj vzduchu pro pneuarmaturu</t>
  </si>
  <si>
    <t>03.5-1</t>
  </si>
  <si>
    <t>Čerpadlo vratného a přebytečného kalu</t>
  </si>
  <si>
    <t>03.5-2</t>
  </si>
  <si>
    <t>Magnetoindukční průtokoměr</t>
  </si>
  <si>
    <t>03.5-5</t>
  </si>
  <si>
    <t>03.6-1</t>
  </si>
  <si>
    <t>Zásobní nádrž na chemikálie</t>
  </si>
  <si>
    <t>03.6-2</t>
  </si>
  <si>
    <t>Dávkovací čerpadlo chemikálií</t>
  </si>
  <si>
    <t>03.7-1</t>
  </si>
  <si>
    <t>Aerační systém pro regeneraci</t>
  </si>
  <si>
    <t>03.7-2</t>
  </si>
  <si>
    <t>Ponorné kalové čerpadlo -  regenerační nádrž</t>
  </si>
  <si>
    <t>04.1-1</t>
  </si>
  <si>
    <t>04.1-2</t>
  </si>
  <si>
    <t>04.2-1</t>
  </si>
  <si>
    <t>Aerační systém - UsN1</t>
  </si>
  <si>
    <t>04.2-2</t>
  </si>
  <si>
    <t>Čerpadlo kalové vody - UsN 1</t>
  </si>
  <si>
    <t>04.2-4</t>
  </si>
  <si>
    <t>Ponorné kalové čerpadlo - UsN 1</t>
  </si>
  <si>
    <t>04.2-5a</t>
  </si>
  <si>
    <t>Aerační systém - UsN2,3</t>
  </si>
  <si>
    <t>04.2-6</t>
  </si>
  <si>
    <t>Čerpadlo kalové vody - UsN 2,3</t>
  </si>
  <si>
    <t>04.2-8</t>
  </si>
  <si>
    <t>Ponorné kalové čerpadlo - UsN 2,3</t>
  </si>
  <si>
    <t>Staveniště a zařízení staveniště (zřízení, provoz, odstranění, včetně montážních stanovišť)</t>
  </si>
  <si>
    <t>Dodavatelská a dílenská dokumentace</t>
  </si>
  <si>
    <t>Geodetické zaměření</t>
  </si>
  <si>
    <t>Náklady na zkoušky a revize</t>
  </si>
  <si>
    <t>Frekvenční měnič</t>
  </si>
  <si>
    <t>Ponorná sonda výšky hladiny</t>
  </si>
  <si>
    <t>Měření rozpuštěného kyslíku a teploty</t>
  </si>
  <si>
    <t>Ultrazvukový průtokoměr</t>
  </si>
  <si>
    <t>Koordinační a kompletační činnost</t>
  </si>
  <si>
    <t>Individuální a komplexní zkoušky</t>
  </si>
  <si>
    <t>Pasportizace 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</si>
</sst>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Helv"/>
    </font>
    <font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49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/>
    <xf numFmtId="0" fontId="3" fillId="0" borderId="0" xfId="0" applyFont="1"/>
    <xf numFmtId="3" fontId="3" fillId="0" borderId="0" xfId="0" applyNumberFormat="1" applyFont="1" applyAlignment="1">
      <alignment horizontal="right" indent="1"/>
    </xf>
    <xf numFmtId="4" fontId="0" fillId="0" borderId="0" xfId="0" applyNumberFormat="1" applyAlignment="1">
      <alignment horizontal="right" indent="1"/>
    </xf>
    <xf numFmtId="0" fontId="4" fillId="0" borderId="0" xfId="1" applyFont="1" applyAlignment="1">
      <alignment horizontal="center" vertical="center"/>
    </xf>
    <xf numFmtId="49" fontId="4" fillId="0" borderId="0" xfId="1" applyNumberFormat="1" applyFont="1"/>
    <xf numFmtId="3" fontId="4" fillId="0" borderId="0" xfId="1" applyNumberFormat="1" applyFont="1"/>
    <xf numFmtId="0" fontId="4" fillId="0" borderId="0" xfId="1" applyFont="1"/>
    <xf numFmtId="49" fontId="5" fillId="0" borderId="0" xfId="1" applyNumberFormat="1" applyFont="1" applyAlignment="1">
      <alignment vertical="center" wrapText="1"/>
    </xf>
    <xf numFmtId="49" fontId="6" fillId="0" borderId="0" xfId="1" applyNumberFormat="1" applyFont="1" applyAlignment="1">
      <alignment vertical="center"/>
    </xf>
    <xf numFmtId="49" fontId="6" fillId="3" borderId="1" xfId="1" applyNumberFormat="1" applyFont="1" applyFill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49" fontId="6" fillId="3" borderId="3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3" fontId="4" fillId="0" borderId="4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vertical="center"/>
    </xf>
    <xf numFmtId="4" fontId="4" fillId="0" borderId="4" xfId="1" applyNumberFormat="1" applyFont="1" applyBorder="1" applyAlignment="1">
      <alignment horizontal="right" vertical="center" indent="1"/>
    </xf>
    <xf numFmtId="0" fontId="4" fillId="0" borderId="0" xfId="1" applyFont="1" applyProtection="1">
      <protection locked="0"/>
    </xf>
    <xf numFmtId="49" fontId="4" fillId="3" borderId="1" xfId="1" applyNumberFormat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left" vertical="center" indent="1"/>
    </xf>
    <xf numFmtId="4" fontId="6" fillId="3" borderId="3" xfId="1" applyNumberFormat="1" applyFont="1" applyFill="1" applyBorder="1" applyAlignment="1">
      <alignment horizontal="right" vertical="center" indent="1"/>
    </xf>
    <xf numFmtId="4" fontId="4" fillId="0" borderId="0" xfId="1" applyNumberFormat="1" applyFont="1" applyAlignment="1">
      <alignment horizontal="right" indent="1"/>
    </xf>
    <xf numFmtId="49" fontId="4" fillId="0" borderId="1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left" vertical="center" indent="1"/>
    </xf>
    <xf numFmtId="4" fontId="6" fillId="0" borderId="3" xfId="1" applyNumberFormat="1" applyFont="1" applyBorder="1" applyAlignment="1">
      <alignment horizontal="right" vertical="center" indent="1"/>
    </xf>
    <xf numFmtId="0" fontId="6" fillId="0" borderId="2" xfId="1" applyFont="1" applyBorder="1" applyAlignment="1">
      <alignment horizontal="left" vertical="center" indent="1"/>
    </xf>
    <xf numFmtId="0" fontId="4" fillId="0" borderId="0" xfId="1" applyFont="1" applyAlignment="1">
      <alignment horizontal="right" wrapText="1" indent="1"/>
    </xf>
    <xf numFmtId="0" fontId="4" fillId="0" borderId="0" xfId="1" applyFont="1" applyAlignment="1">
      <alignment horizontal="left" vertical="center" wrapText="1"/>
    </xf>
    <xf numFmtId="164" fontId="6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/>
    <xf numFmtId="49" fontId="4" fillId="0" borderId="0" xfId="1" applyNumberFormat="1" applyFont="1" applyAlignment="1">
      <alignment vertical="center" wrapText="1"/>
    </xf>
    <xf numFmtId="49" fontId="4" fillId="0" borderId="7" xfId="1" applyNumberFormat="1" applyFont="1" applyBorder="1"/>
    <xf numFmtId="3" fontId="4" fillId="0" borderId="7" xfId="1" applyNumberFormat="1" applyFont="1" applyBorder="1" applyAlignment="1" applyProtection="1">
      <alignment horizontal="left" indent="1"/>
      <protection locked="0"/>
    </xf>
    <xf numFmtId="3" fontId="4" fillId="0" borderId="7" xfId="1" applyNumberFormat="1" applyFont="1" applyBorder="1" applyProtection="1">
      <protection locked="0"/>
    </xf>
    <xf numFmtId="0" fontId="4" fillId="0" borderId="0" xfId="0" applyFont="1"/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/>
    <xf numFmtId="0" fontId="8" fillId="0" borderId="0" xfId="0" applyFont="1" applyAlignment="1">
      <alignment wrapText="1"/>
    </xf>
    <xf numFmtId="0" fontId="8" fillId="0" borderId="0" xfId="0" applyFont="1"/>
    <xf numFmtId="0" fontId="7" fillId="0" borderId="0" xfId="0" applyFont="1"/>
    <xf numFmtId="49" fontId="6" fillId="3" borderId="1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vertical="center" wrapText="1"/>
    </xf>
    <xf numFmtId="4" fontId="4" fillId="4" borderId="4" xfId="0" applyNumberFormat="1" applyFont="1" applyFill="1" applyBorder="1" applyAlignment="1" applyProtection="1">
      <alignment vertical="center" wrapText="1"/>
      <protection locked="0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" fontId="9" fillId="2" borderId="10" xfId="0" applyNumberFormat="1" applyFont="1" applyFill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wrapText="1"/>
    </xf>
  </cellXfs>
  <cellStyles count="2">
    <cellStyle name="Normální" xfId="0" builtinId="0"/>
    <cellStyle name="Normální 5" xfId="1" xr:uid="{00000000-0005-0000-0000-000001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indexed="52"/>
    <pageSetUpPr fitToPage="1"/>
  </sheetPr>
  <dimension ref="B1:I27"/>
  <sheetViews>
    <sheetView showZeros="0" tabSelected="1" zoomScaleNormal="100" zoomScaleSheetLayoutView="100" workbookViewId="0"/>
  </sheetViews>
  <sheetFormatPr defaultRowHeight="12.75"/>
  <cols>
    <col min="1" max="1" width="1" customWidth="1"/>
    <col min="2" max="2" width="6.7109375" style="3" customWidth="1"/>
    <col min="3" max="3" width="75.7109375" style="1" customWidth="1"/>
    <col min="4" max="4" width="19.7109375" style="2" customWidth="1"/>
  </cols>
  <sheetData>
    <row r="1" spans="2:9" s="12" customFormat="1">
      <c r="B1" s="9"/>
      <c r="C1" s="10"/>
      <c r="D1" s="11"/>
    </row>
    <row r="2" spans="2:9" s="12" customFormat="1" ht="23.25">
      <c r="B2" s="9"/>
      <c r="C2" s="13" t="s">
        <v>32</v>
      </c>
      <c r="D2" s="14"/>
    </row>
    <row r="3" spans="2:9" s="12" customFormat="1" ht="13.5" thickBot="1">
      <c r="B3" s="9"/>
      <c r="C3" s="14"/>
      <c r="D3" s="14"/>
    </row>
    <row r="4" spans="2:9" s="12" customFormat="1" ht="31.5" customHeight="1" thickBot="1">
      <c r="B4" s="15" t="s">
        <v>9</v>
      </c>
      <c r="C4" s="16" t="s">
        <v>0</v>
      </c>
      <c r="D4" s="17" t="s">
        <v>11</v>
      </c>
      <c r="G4" s="18"/>
    </row>
    <row r="5" spans="2:9" s="12" customFormat="1" ht="24.95" customHeight="1">
      <c r="B5" s="9"/>
      <c r="C5" s="14" t="s">
        <v>6</v>
      </c>
      <c r="D5" s="14"/>
      <c r="G5" s="18"/>
    </row>
    <row r="6" spans="2:9" s="12" customFormat="1" ht="20.100000000000001" customHeight="1">
      <c r="B6" s="19">
        <v>1</v>
      </c>
      <c r="C6" s="20" t="str">
        <f>'VON-ČOV'!C3</f>
        <v>VEDLEJŠÍ A OSTATNÍ NÁKLADY - ČOV</v>
      </c>
      <c r="D6" s="21">
        <v>0</v>
      </c>
      <c r="I6" s="22"/>
    </row>
    <row r="7" spans="2:9" s="12" customFormat="1" ht="20.100000000000001" customHeight="1">
      <c r="B7" s="19">
        <v>2</v>
      </c>
      <c r="C7" s="20" t="s">
        <v>25</v>
      </c>
      <c r="D7" s="21">
        <v>0</v>
      </c>
      <c r="I7" s="22"/>
    </row>
    <row r="8" spans="2:9" s="12" customFormat="1" ht="20.100000000000001" customHeight="1">
      <c r="B8" s="19">
        <v>3</v>
      </c>
      <c r="C8" s="20" t="s">
        <v>21</v>
      </c>
      <c r="D8" s="21">
        <v>0</v>
      </c>
      <c r="I8" s="22"/>
    </row>
    <row r="9" spans="2:9" s="12" customFormat="1" ht="20.100000000000001" customHeight="1">
      <c r="B9" s="19">
        <v>4</v>
      </c>
      <c r="C9" s="20" t="s">
        <v>22</v>
      </c>
      <c r="D9" s="21"/>
      <c r="I9" s="22"/>
    </row>
    <row r="10" spans="2:9" ht="9.9499999999999993" customHeight="1" thickBot="1">
      <c r="D10" s="8"/>
    </row>
    <row r="11" spans="2:9" s="12" customFormat="1" ht="21.95" customHeight="1" thickBot="1">
      <c r="B11" s="23" t="s">
        <v>26</v>
      </c>
      <c r="C11" s="24" t="str">
        <f>CONCATENATE("Nabídková cena bez DPH - cena díla (Σ řádek 1 ÷ řádek 4)")</f>
        <v>Nabídková cena bez DPH - cena díla (Σ řádek 1 ÷ řádek 4)</v>
      </c>
      <c r="D11" s="25">
        <f>SUM(D6:D9)</f>
        <v>0</v>
      </c>
    </row>
    <row r="12" spans="2:9" s="12" customFormat="1" ht="9.9499999999999993" customHeight="1" thickBot="1">
      <c r="B12" s="9"/>
      <c r="C12" s="10"/>
      <c r="D12" s="26"/>
    </row>
    <row r="13" spans="2:9" s="12" customFormat="1" ht="21.95" customHeight="1" thickBot="1">
      <c r="B13" s="27" t="s">
        <v>27</v>
      </c>
      <c r="C13" s="28" t="s">
        <v>12</v>
      </c>
      <c r="D13" s="29">
        <f>ROUND(0.21*D11,0)</f>
        <v>0</v>
      </c>
    </row>
    <row r="14" spans="2:9" s="12" customFormat="1" ht="9.9499999999999993" customHeight="1" thickBot="1">
      <c r="B14" s="9"/>
      <c r="C14" s="10"/>
      <c r="D14" s="26"/>
    </row>
    <row r="15" spans="2:9" s="12" customFormat="1" ht="21.95" customHeight="1" thickBot="1">
      <c r="B15" s="27" t="s">
        <v>28</v>
      </c>
      <c r="C15" s="30" t="str">
        <f>CONCATENATE("Celková nabídková cena včetně DPH (řádek ",B11," + řádek ",B13,")")</f>
        <v>Celková nabídková cena včetně DPH (řádek 5 + řádek 6)</v>
      </c>
      <c r="D15" s="29">
        <f>D11+D13</f>
        <v>0</v>
      </c>
    </row>
    <row r="16" spans="2:9" s="6" customFormat="1" ht="9.9499999999999993" customHeight="1">
      <c r="B16" s="4"/>
      <c r="C16" s="5"/>
      <c r="D16" s="7"/>
    </row>
    <row r="17" spans="2:4" ht="20.100000000000001" customHeight="1"/>
    <row r="18" spans="2:4" ht="20.100000000000001" customHeight="1"/>
    <row r="19" spans="2:4" s="12" customFormat="1" ht="33.75" customHeight="1" thickBot="1">
      <c r="B19" s="31"/>
      <c r="C19" s="32" t="s">
        <v>13</v>
      </c>
    </row>
    <row r="20" spans="2:4" s="12" customFormat="1" ht="20.100000000000001" customHeight="1" thickBot="1">
      <c r="B20" s="9"/>
      <c r="C20" s="33">
        <f>D11</f>
        <v>0</v>
      </c>
      <c r="D20" s="11"/>
    </row>
    <row r="21" spans="2:4" s="12" customFormat="1" ht="20.100000000000001" customHeight="1">
      <c r="B21" s="9" t="s">
        <v>14</v>
      </c>
      <c r="C21" s="34"/>
      <c r="D21" s="11" t="s">
        <v>15</v>
      </c>
    </row>
    <row r="22" spans="2:4" s="12" customFormat="1" ht="51" customHeight="1">
      <c r="B22" s="9"/>
      <c r="C22" s="35" t="s">
        <v>16</v>
      </c>
      <c r="D22" s="11"/>
    </row>
    <row r="23" spans="2:4" s="12" customFormat="1" ht="20.100000000000001" customHeight="1">
      <c r="B23" s="9"/>
      <c r="C23" s="10"/>
      <c r="D23" s="11"/>
    </row>
    <row r="24" spans="2:4" s="12" customFormat="1" ht="21.95" customHeight="1">
      <c r="B24" s="36" t="s">
        <v>3</v>
      </c>
      <c r="C24" s="37"/>
      <c r="D24" s="38"/>
    </row>
    <row r="25" spans="2:4" s="12" customFormat="1" ht="21.95" customHeight="1">
      <c r="B25" s="36" t="s">
        <v>4</v>
      </c>
      <c r="C25" s="37"/>
      <c r="D25" s="38"/>
    </row>
    <row r="26" spans="2:4" s="12" customFormat="1" ht="21.95" customHeight="1">
      <c r="B26" s="36" t="s">
        <v>7</v>
      </c>
      <c r="C26" s="37"/>
      <c r="D26" s="38"/>
    </row>
    <row r="27" spans="2:4" s="12" customFormat="1" ht="61.5" customHeight="1">
      <c r="B27" s="36" t="s">
        <v>5</v>
      </c>
      <c r="C27" s="37"/>
      <c r="D27" s="38"/>
    </row>
  </sheetData>
  <sheetProtection selectLockedCells="1"/>
  <phoneticPr fontId="1" type="noConversion"/>
  <printOptions horizontalCentered="1"/>
  <pageMargins left="0.74803149606299213" right="0.78740157480314965" top="0.98425196850393704" bottom="0.98425196850393704" header="0.51181102362204722" footer="0.51181102362204722"/>
  <pageSetup paperSize="9" scale="85" orientation="portrait" r:id="rId1"/>
  <headerFooter alignWithMargins="0">
    <oddHeader>&amp;L&amp;8 ČOV Opatov - intenzifikace&amp;R&amp;8 Svazek Vodovody a kanalizace Třebíč</oddHeader>
    <oddFooter>&amp;L&amp;8 Vypracoval: DUIS s.r.o.&amp;C&amp;8 &amp;A&amp;R&amp;8 07.března 2025
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indexed="52"/>
  </sheetPr>
  <dimension ref="B1:E21"/>
  <sheetViews>
    <sheetView showZeros="0" zoomScaleNormal="100" zoomScaleSheetLayoutView="100" workbookViewId="0">
      <selection activeCell="C13" sqref="C13"/>
    </sheetView>
  </sheetViews>
  <sheetFormatPr defaultRowHeight="12.75"/>
  <cols>
    <col min="1" max="1" width="1" style="39" customWidth="1"/>
    <col min="2" max="2" width="6.7109375" style="40" customWidth="1"/>
    <col min="3" max="3" width="52.7109375" style="41" customWidth="1"/>
    <col min="4" max="4" width="6.7109375" style="40" customWidth="1"/>
    <col min="5" max="5" width="16.7109375" style="42" customWidth="1"/>
    <col min="6" max="16384" width="9.140625" style="39"/>
  </cols>
  <sheetData>
    <row r="1" spans="2:5" ht="5.25" customHeight="1" thickBot="1"/>
    <row r="2" spans="2:5" ht="29.25" customHeight="1" thickBot="1">
      <c r="B2" s="47" t="s">
        <v>1</v>
      </c>
      <c r="C2" s="48" t="s">
        <v>32</v>
      </c>
      <c r="D2" s="48" t="s">
        <v>2</v>
      </c>
      <c r="E2" s="49" t="s">
        <v>11</v>
      </c>
    </row>
    <row r="3" spans="2:5" ht="26.1" customHeight="1">
      <c r="B3" s="43"/>
      <c r="C3" s="56" t="s">
        <v>23</v>
      </c>
      <c r="D3" s="43"/>
      <c r="E3" s="43"/>
    </row>
    <row r="4" spans="2:5" s="44" customFormat="1" ht="24.95" customHeight="1">
      <c r="B4" s="58" t="s">
        <v>30</v>
      </c>
      <c r="C4" s="51" t="s">
        <v>89</v>
      </c>
      <c r="D4" s="50" t="s">
        <v>17</v>
      </c>
      <c r="E4" s="52">
        <v>0</v>
      </c>
    </row>
    <row r="5" spans="2:5" s="44" customFormat="1" ht="24.95" customHeight="1">
      <c r="B5" s="58">
        <f t="shared" ref="B5:B17" si="0">B4+1</f>
        <v>2</v>
      </c>
      <c r="C5" s="51" t="s">
        <v>10</v>
      </c>
      <c r="D5" s="50" t="s">
        <v>17</v>
      </c>
      <c r="E5" s="52">
        <v>0</v>
      </c>
    </row>
    <row r="6" spans="2:5" s="44" customFormat="1" ht="24.95" customHeight="1">
      <c r="B6" s="58">
        <f>B5+1</f>
        <v>3</v>
      </c>
      <c r="C6" s="51" t="s">
        <v>90</v>
      </c>
      <c r="D6" s="50" t="s">
        <v>17</v>
      </c>
      <c r="E6" s="52">
        <v>0</v>
      </c>
    </row>
    <row r="7" spans="2:5" s="44" customFormat="1" ht="24.95" customHeight="1">
      <c r="B7" s="58">
        <f>B6+1</f>
        <v>4</v>
      </c>
      <c r="C7" s="51" t="s">
        <v>33</v>
      </c>
      <c r="D7" s="50" t="s">
        <v>17</v>
      </c>
      <c r="E7" s="52"/>
    </row>
    <row r="8" spans="2:5" s="44" customFormat="1" ht="24.95" customHeight="1">
      <c r="B8" s="58">
        <f t="shared" si="0"/>
        <v>5</v>
      </c>
      <c r="C8" s="51" t="s">
        <v>8</v>
      </c>
      <c r="D8" s="50" t="s">
        <v>17</v>
      </c>
      <c r="E8" s="52">
        <v>0</v>
      </c>
    </row>
    <row r="9" spans="2:5" s="44" customFormat="1" ht="24.95" customHeight="1">
      <c r="B9" s="58">
        <f t="shared" si="0"/>
        <v>6</v>
      </c>
      <c r="C9" s="51" t="s">
        <v>18</v>
      </c>
      <c r="D9" s="50" t="s">
        <v>17</v>
      </c>
      <c r="E9" s="52">
        <v>0</v>
      </c>
    </row>
    <row r="10" spans="2:5" s="44" customFormat="1" ht="24.95" customHeight="1">
      <c r="B10" s="58">
        <f>B9+1</f>
        <v>7</v>
      </c>
      <c r="C10" s="51" t="s">
        <v>29</v>
      </c>
      <c r="D10" s="50" t="s">
        <v>17</v>
      </c>
      <c r="E10" s="52">
        <v>0</v>
      </c>
    </row>
    <row r="11" spans="2:5" s="44" customFormat="1" ht="24.95" customHeight="1">
      <c r="B11" s="58">
        <f t="shared" si="0"/>
        <v>8</v>
      </c>
      <c r="C11" s="51" t="s">
        <v>91</v>
      </c>
      <c r="D11" s="50" t="s">
        <v>17</v>
      </c>
      <c r="E11" s="52">
        <v>0</v>
      </c>
    </row>
    <row r="12" spans="2:5" s="44" customFormat="1" ht="24.95" customHeight="1">
      <c r="B12" s="58">
        <f t="shared" si="0"/>
        <v>9</v>
      </c>
      <c r="C12" s="51" t="s">
        <v>98</v>
      </c>
      <c r="D12" s="50" t="s">
        <v>17</v>
      </c>
      <c r="E12" s="52">
        <v>0</v>
      </c>
    </row>
    <row r="13" spans="2:5" s="44" customFormat="1" ht="24.95" customHeight="1">
      <c r="B13" s="58">
        <f t="shared" si="0"/>
        <v>10</v>
      </c>
      <c r="C13" s="51" t="s">
        <v>99</v>
      </c>
      <c r="D13" s="50" t="s">
        <v>17</v>
      </c>
      <c r="E13" s="52"/>
    </row>
    <row r="14" spans="2:5" s="44" customFormat="1" ht="24.95" customHeight="1">
      <c r="B14" s="58">
        <f t="shared" si="0"/>
        <v>11</v>
      </c>
      <c r="C14" s="51" t="s">
        <v>31</v>
      </c>
      <c r="D14" s="50" t="s">
        <v>17</v>
      </c>
      <c r="E14" s="52">
        <v>0</v>
      </c>
    </row>
    <row r="15" spans="2:5" s="44" customFormat="1" ht="24.95" customHeight="1">
      <c r="B15" s="58">
        <f t="shared" si="0"/>
        <v>12</v>
      </c>
      <c r="C15" s="51" t="s">
        <v>19</v>
      </c>
      <c r="D15" s="50" t="s">
        <v>17</v>
      </c>
      <c r="E15" s="52">
        <v>0</v>
      </c>
    </row>
    <row r="16" spans="2:5" s="44" customFormat="1" ht="24.95" customHeight="1">
      <c r="B16" s="58">
        <f t="shared" si="0"/>
        <v>13</v>
      </c>
      <c r="C16" s="51" t="s">
        <v>92</v>
      </c>
      <c r="D16" s="50" t="s">
        <v>17</v>
      </c>
      <c r="E16" s="52">
        <v>0</v>
      </c>
    </row>
    <row r="17" spans="2:5" s="44" customFormat="1" ht="24.95" customHeight="1">
      <c r="B17" s="58">
        <f t="shared" si="0"/>
        <v>14</v>
      </c>
      <c r="C17" s="51" t="s">
        <v>97</v>
      </c>
      <c r="D17" s="50" t="s">
        <v>17</v>
      </c>
      <c r="E17" s="52">
        <v>0</v>
      </c>
    </row>
    <row r="18" spans="2:5" s="45" customFormat="1" ht="13.5" thickBot="1">
      <c r="B18" s="40"/>
      <c r="C18" s="41"/>
      <c r="D18" s="40"/>
      <c r="E18" s="42"/>
    </row>
    <row r="19" spans="2:5" s="46" customFormat="1" ht="17.45" customHeight="1" thickTop="1" thickBot="1">
      <c r="B19" s="53"/>
      <c r="C19" s="54" t="s">
        <v>24</v>
      </c>
      <c r="D19" s="55"/>
      <c r="E19" s="57">
        <f>SUM(E4:E17)</f>
        <v>0</v>
      </c>
    </row>
    <row r="20" spans="2:5" ht="13.5" thickTop="1"/>
    <row r="21" spans="2:5">
      <c r="C21" s="41" t="s">
        <v>20</v>
      </c>
    </row>
  </sheetData>
  <phoneticPr fontId="1" type="noConversion"/>
  <printOptions horizontalCentered="1"/>
  <pageMargins left="0.74803149606299213" right="0.78740157480314965" top="0.98425196850393704" bottom="0.98425196850393704" header="0.51181102362204722" footer="0.51181102362204722"/>
  <pageSetup paperSize="9" fitToHeight="99" orientation="portrait" r:id="rId1"/>
  <headerFooter alignWithMargins="0">
    <oddHeader>&amp;L&amp;8 ČOV Opatov - intenzifikace&amp;R&amp;8 Svazek Vodovody a kanalizace Třebíč</oddHeader>
    <oddFooter>&amp;L&amp;8 Vypracoval: DUIS s.r.o.&amp;C&amp;8 &amp;A&amp;R&amp;8 07.března 2025
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2F08E-1D08-4E12-9CFC-CEB483445B46}">
  <dimension ref="B1:D36"/>
  <sheetViews>
    <sheetView showZeros="0" zoomScaleNormal="100" zoomScaleSheetLayoutView="100" workbookViewId="0"/>
  </sheetViews>
  <sheetFormatPr defaultRowHeight="12.75"/>
  <cols>
    <col min="1" max="1" width="1" style="39" customWidth="1"/>
    <col min="2" max="2" width="6.7109375" style="40" customWidth="1"/>
    <col min="3" max="3" width="52.7109375" style="41" customWidth="1"/>
    <col min="4" max="4" width="72.28515625" style="42" customWidth="1"/>
    <col min="5" max="16384" width="9.140625" style="39"/>
  </cols>
  <sheetData>
    <row r="1" spans="2:4" ht="5.25" customHeight="1" thickBot="1"/>
    <row r="2" spans="2:4" ht="29.25" customHeight="1" thickBot="1">
      <c r="B2" s="47" t="s">
        <v>1</v>
      </c>
      <c r="C2" s="48" t="s">
        <v>32</v>
      </c>
      <c r="D2" s="49" t="s">
        <v>37</v>
      </c>
    </row>
    <row r="3" spans="2:4" ht="26.1" customHeight="1">
      <c r="B3" s="43"/>
      <c r="C3" s="56" t="s">
        <v>34</v>
      </c>
      <c r="D3" s="43"/>
    </row>
    <row r="4" spans="2:4" s="44" customFormat="1" ht="24.95" customHeight="1">
      <c r="B4" s="50" t="s">
        <v>35</v>
      </c>
      <c r="C4" s="51" t="s">
        <v>36</v>
      </c>
      <c r="D4" s="52">
        <v>0</v>
      </c>
    </row>
    <row r="5" spans="2:4" s="44" customFormat="1" ht="24.95" customHeight="1">
      <c r="B5" s="50" t="s">
        <v>38</v>
      </c>
      <c r="C5" s="51" t="s">
        <v>39</v>
      </c>
      <c r="D5" s="52">
        <v>0</v>
      </c>
    </row>
    <row r="6" spans="2:4" s="44" customFormat="1" ht="24.95" customHeight="1">
      <c r="B6" s="50" t="s">
        <v>40</v>
      </c>
      <c r="C6" s="51" t="s">
        <v>41</v>
      </c>
      <c r="D6" s="52">
        <v>0</v>
      </c>
    </row>
    <row r="7" spans="2:4" s="44" customFormat="1" ht="24.95" customHeight="1">
      <c r="B7" s="50" t="s">
        <v>42</v>
      </c>
      <c r="C7" s="51" t="s">
        <v>41</v>
      </c>
      <c r="D7" s="52">
        <v>0</v>
      </c>
    </row>
    <row r="8" spans="2:4" s="44" customFormat="1" ht="24.95" customHeight="1">
      <c r="B8" s="50" t="s">
        <v>43</v>
      </c>
      <c r="C8" s="51" t="s">
        <v>44</v>
      </c>
      <c r="D8" s="52">
        <v>0</v>
      </c>
    </row>
    <row r="9" spans="2:4" s="44" customFormat="1" ht="24.95" customHeight="1">
      <c r="B9" s="50" t="s">
        <v>45</v>
      </c>
      <c r="C9" s="51" t="s">
        <v>46</v>
      </c>
      <c r="D9" s="52">
        <v>0</v>
      </c>
    </row>
    <row r="10" spans="2:4" s="44" customFormat="1" ht="24.95" customHeight="1">
      <c r="B10" s="50" t="s">
        <v>47</v>
      </c>
      <c r="C10" s="51" t="s">
        <v>48</v>
      </c>
      <c r="D10" s="52"/>
    </row>
    <row r="11" spans="2:4" s="44" customFormat="1" ht="24.95" customHeight="1">
      <c r="B11" s="50" t="s">
        <v>49</v>
      </c>
      <c r="C11" s="51" t="s">
        <v>50</v>
      </c>
      <c r="D11" s="52">
        <v>0</v>
      </c>
    </row>
    <row r="12" spans="2:4" s="44" customFormat="1" ht="24.95" customHeight="1">
      <c r="B12" s="50" t="s">
        <v>51</v>
      </c>
      <c r="C12" s="51" t="s">
        <v>52</v>
      </c>
      <c r="D12" s="52">
        <v>0</v>
      </c>
    </row>
    <row r="13" spans="2:4" s="44" customFormat="1" ht="24.95" customHeight="1">
      <c r="B13" s="50" t="s">
        <v>53</v>
      </c>
      <c r="C13" s="51" t="s">
        <v>54</v>
      </c>
      <c r="D13" s="52">
        <v>0</v>
      </c>
    </row>
    <row r="14" spans="2:4" s="44" customFormat="1" ht="24.95" customHeight="1">
      <c r="B14" s="50" t="s">
        <v>55</v>
      </c>
      <c r="C14" s="51" t="s">
        <v>54</v>
      </c>
      <c r="D14" s="52">
        <v>0</v>
      </c>
    </row>
    <row r="15" spans="2:4" s="44" customFormat="1" ht="24.95" customHeight="1">
      <c r="B15" s="50" t="s">
        <v>56</v>
      </c>
      <c r="C15" s="51" t="s">
        <v>57</v>
      </c>
      <c r="D15" s="52">
        <v>0</v>
      </c>
    </row>
    <row r="16" spans="2:4" s="44" customFormat="1" ht="24.95" customHeight="1">
      <c r="B16" s="50" t="s">
        <v>58</v>
      </c>
      <c r="C16" s="51" t="s">
        <v>59</v>
      </c>
      <c r="D16" s="52">
        <v>0</v>
      </c>
    </row>
    <row r="17" spans="2:4" s="44" customFormat="1" ht="24.95" customHeight="1">
      <c r="B17" s="50" t="s">
        <v>60</v>
      </c>
      <c r="C17" s="51" t="s">
        <v>61</v>
      </c>
      <c r="D17" s="52"/>
    </row>
    <row r="18" spans="2:4" s="44" customFormat="1" ht="24.95" customHeight="1">
      <c r="B18" s="50" t="s">
        <v>62</v>
      </c>
      <c r="C18" s="51" t="s">
        <v>63</v>
      </c>
      <c r="D18" s="52">
        <v>0</v>
      </c>
    </row>
    <row r="19" spans="2:4" s="44" customFormat="1" ht="24.95" customHeight="1">
      <c r="B19" s="50" t="s">
        <v>64</v>
      </c>
      <c r="C19" s="51" t="s">
        <v>65</v>
      </c>
      <c r="D19" s="52">
        <v>0</v>
      </c>
    </row>
    <row r="20" spans="2:4" s="44" customFormat="1" ht="24.95" customHeight="1">
      <c r="B20" s="50" t="s">
        <v>66</v>
      </c>
      <c r="C20" s="51" t="s">
        <v>59</v>
      </c>
      <c r="D20" s="52">
        <v>0</v>
      </c>
    </row>
    <row r="21" spans="2:4" s="44" customFormat="1" ht="24.95" customHeight="1">
      <c r="B21" s="50" t="s">
        <v>67</v>
      </c>
      <c r="C21" s="51" t="s">
        <v>68</v>
      </c>
      <c r="D21" s="52"/>
    </row>
    <row r="22" spans="2:4" s="44" customFormat="1" ht="24.95" customHeight="1">
      <c r="B22" s="50" t="s">
        <v>69</v>
      </c>
      <c r="C22" s="51" t="s">
        <v>70</v>
      </c>
      <c r="D22" s="52"/>
    </row>
    <row r="23" spans="2:4" s="44" customFormat="1" ht="24.95" customHeight="1">
      <c r="B23" s="50" t="s">
        <v>71</v>
      </c>
      <c r="C23" s="51" t="s">
        <v>72</v>
      </c>
      <c r="D23" s="52"/>
    </row>
    <row r="24" spans="2:4" s="44" customFormat="1" ht="24.95" customHeight="1">
      <c r="B24" s="50" t="s">
        <v>73</v>
      </c>
      <c r="C24" s="51" t="s">
        <v>74</v>
      </c>
      <c r="D24" s="52"/>
    </row>
    <row r="25" spans="2:4" s="44" customFormat="1" ht="24.95" customHeight="1">
      <c r="B25" s="50" t="s">
        <v>75</v>
      </c>
      <c r="C25" s="51" t="s">
        <v>65</v>
      </c>
      <c r="D25" s="52"/>
    </row>
    <row r="26" spans="2:4" s="44" customFormat="1" ht="24.95" customHeight="1">
      <c r="B26" s="50" t="s">
        <v>76</v>
      </c>
      <c r="C26" s="51" t="s">
        <v>59</v>
      </c>
      <c r="D26" s="52"/>
    </row>
    <row r="27" spans="2:4" s="44" customFormat="1" ht="24.95" customHeight="1">
      <c r="B27" s="50" t="s">
        <v>77</v>
      </c>
      <c r="C27" s="51" t="s">
        <v>78</v>
      </c>
      <c r="D27" s="52"/>
    </row>
    <row r="28" spans="2:4" s="44" customFormat="1" ht="24.95" customHeight="1">
      <c r="B28" s="50" t="s">
        <v>79</v>
      </c>
      <c r="C28" s="51" t="s">
        <v>80</v>
      </c>
      <c r="D28" s="52"/>
    </row>
    <row r="29" spans="2:4" s="44" customFormat="1" ht="24.95" customHeight="1">
      <c r="B29" s="50" t="s">
        <v>81</v>
      </c>
      <c r="C29" s="51" t="s">
        <v>82</v>
      </c>
      <c r="D29" s="52"/>
    </row>
    <row r="30" spans="2:4" s="44" customFormat="1" ht="24.95" customHeight="1">
      <c r="B30" s="50" t="s">
        <v>83</v>
      </c>
      <c r="C30" s="51" t="s">
        <v>84</v>
      </c>
      <c r="D30" s="52"/>
    </row>
    <row r="31" spans="2:4" s="44" customFormat="1" ht="24.95" customHeight="1">
      <c r="B31" s="50" t="s">
        <v>85</v>
      </c>
      <c r="C31" s="51" t="s">
        <v>86</v>
      </c>
      <c r="D31" s="52"/>
    </row>
    <row r="32" spans="2:4" s="44" customFormat="1" ht="24.95" customHeight="1">
      <c r="B32" s="50" t="s">
        <v>87</v>
      </c>
      <c r="C32" s="51" t="s">
        <v>88</v>
      </c>
      <c r="D32" s="52"/>
    </row>
    <row r="33" spans="2:4" s="44" customFormat="1" ht="24.95" customHeight="1">
      <c r="B33" s="50"/>
      <c r="C33" s="51" t="s">
        <v>93</v>
      </c>
      <c r="D33" s="52"/>
    </row>
    <row r="34" spans="2:4" s="44" customFormat="1" ht="24.95" customHeight="1">
      <c r="B34" s="50"/>
      <c r="C34" s="51" t="s">
        <v>94</v>
      </c>
      <c r="D34" s="52"/>
    </row>
    <row r="35" spans="2:4" s="44" customFormat="1" ht="24.95" customHeight="1">
      <c r="B35" s="50"/>
      <c r="C35" s="51" t="s">
        <v>95</v>
      </c>
      <c r="D35" s="52"/>
    </row>
    <row r="36" spans="2:4" s="44" customFormat="1" ht="24.95" customHeight="1">
      <c r="B36" s="50"/>
      <c r="C36" s="51" t="s">
        <v>96</v>
      </c>
      <c r="D36" s="52"/>
    </row>
  </sheetData>
  <phoneticPr fontId="1" type="noConversion"/>
  <printOptions horizontalCentered="1"/>
  <pageMargins left="0.74803149606299213" right="0.78740157480314965" top="0.98425196850393704" bottom="0.98425196850393704" header="0.51181102362204722" footer="0.51181102362204722"/>
  <pageSetup paperSize="9" fitToHeight="99" orientation="landscape" r:id="rId1"/>
  <headerFooter alignWithMargins="0">
    <oddHeader>&amp;L&amp;8 ČOV Opatov - intenzifikace&amp;R&amp;8 Svazek Vodovody a kanalizace Třebíč</oddHeader>
    <oddFooter>&amp;L&amp;8 Vypracoval: DUIS s.r.o.&amp;C&amp;8 &amp;A&amp;R&amp;8 07.března 2025
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SouhrnnáCena</vt:lpstr>
      <vt:lpstr>VON-ČOV</vt:lpstr>
      <vt:lpstr>Specifikace položek</vt:lpstr>
      <vt:lpstr>SouhrnnáCena!Názvy_tisku</vt:lpstr>
      <vt:lpstr>'Specifikace položek'!Názvy_tisku</vt:lpstr>
      <vt:lpstr>'VON-ČOV'!Názvy_tisku</vt:lpstr>
      <vt:lpstr>SouhrnnáCena!Oblast_tisku</vt:lpstr>
      <vt:lpstr>'Specifikace položek'!Oblast_tisku</vt:lpstr>
      <vt:lpstr>'VON-ČOV'!Oblast_tisku</vt:lpstr>
    </vt:vector>
  </TitlesOfParts>
  <Company>AQUA PROCON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Antonín Vach</dc:creator>
  <cp:lastModifiedBy>Antonín Vach</cp:lastModifiedBy>
  <cp:lastPrinted>2025-03-07T13:33:36Z</cp:lastPrinted>
  <dcterms:created xsi:type="dcterms:W3CDTF">2004-11-15T10:42:49Z</dcterms:created>
  <dcterms:modified xsi:type="dcterms:W3CDTF">2025-03-07T13:33:46Z</dcterms:modified>
</cp:coreProperties>
</file>