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F001AB41-67BC-4E12-8B51-72BE847814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N+ON" sheetId="1" r:id="rId1"/>
  </sheets>
  <calcPr calcId="191029"/>
</workbook>
</file>

<file path=xl/calcChain.xml><?xml version="1.0" encoding="utf-8"?>
<calcChain xmlns="http://schemas.openxmlformats.org/spreadsheetml/2006/main">
  <c r="G37" i="1" l="1"/>
  <c r="G79" i="1"/>
  <c r="G78" i="1"/>
  <c r="G77" i="1"/>
  <c r="G76" i="1"/>
  <c r="G74" i="1"/>
  <c r="I74" i="1" l="1"/>
  <c r="H74" i="1"/>
  <c r="I76" i="1"/>
  <c r="H76" i="1"/>
  <c r="H77" i="1"/>
  <c r="I77" i="1"/>
  <c r="H78" i="1"/>
  <c r="I78" i="1"/>
  <c r="H79" i="1"/>
  <c r="I79" i="1"/>
  <c r="I37" i="1"/>
  <c r="H37" i="1"/>
  <c r="G73" i="1"/>
  <c r="I73" i="1" l="1"/>
  <c r="H73" i="1"/>
  <c r="G43" i="1"/>
  <c r="H43" i="1" l="1"/>
  <c r="I43" i="1"/>
  <c r="G42" i="1"/>
  <c r="G38" i="1"/>
  <c r="G36" i="1"/>
  <c r="G29" i="1"/>
  <c r="G12" i="1"/>
  <c r="G11" i="1"/>
  <c r="I36" i="1" l="1"/>
  <c r="H36" i="1"/>
  <c r="I38" i="1"/>
  <c r="H38" i="1"/>
  <c r="I42" i="1"/>
  <c r="H42" i="1"/>
  <c r="H29" i="1"/>
  <c r="I29" i="1"/>
  <c r="I12" i="1"/>
  <c r="H12" i="1"/>
  <c r="H11" i="1"/>
  <c r="I11" i="1"/>
  <c r="G80" i="1"/>
  <c r="G75" i="1"/>
  <c r="I75" i="1" l="1"/>
  <c r="H75" i="1"/>
  <c r="H80" i="1"/>
  <c r="I80" i="1"/>
  <c r="G67" i="1"/>
  <c r="G39" i="1"/>
  <c r="G68" i="1"/>
  <c r="G41" i="1"/>
  <c r="G71" i="1"/>
  <c r="I71" i="1" l="1"/>
  <c r="H71" i="1"/>
  <c r="I68" i="1"/>
  <c r="H68" i="1"/>
  <c r="I67" i="1"/>
  <c r="H67" i="1"/>
  <c r="I41" i="1"/>
  <c r="H41" i="1"/>
  <c r="I39" i="1"/>
  <c r="H39" i="1"/>
  <c r="G66" i="1"/>
  <c r="I66" i="1" l="1"/>
  <c r="H66" i="1"/>
  <c r="G72" i="1"/>
  <c r="G70" i="1"/>
  <c r="G69" i="1"/>
  <c r="G65" i="1"/>
  <c r="G64" i="1"/>
  <c r="G40" i="1"/>
  <c r="G33" i="1"/>
  <c r="G31" i="1"/>
  <c r="G27" i="1"/>
  <c r="G22" i="1"/>
  <c r="G19" i="1"/>
  <c r="G17" i="1"/>
  <c r="G15" i="1"/>
  <c r="G13" i="1"/>
  <c r="G10" i="1"/>
  <c r="I72" i="1" l="1"/>
  <c r="H72" i="1"/>
  <c r="I65" i="1"/>
  <c r="H65" i="1"/>
  <c r="I69" i="1"/>
  <c r="H69" i="1"/>
  <c r="I70" i="1"/>
  <c r="H70" i="1"/>
  <c r="I64" i="1"/>
  <c r="H64" i="1"/>
  <c r="I40" i="1"/>
  <c r="H40" i="1"/>
  <c r="I33" i="1"/>
  <c r="H33" i="1"/>
  <c r="I31" i="1"/>
  <c r="H31" i="1"/>
  <c r="H27" i="1"/>
  <c r="I27" i="1"/>
  <c r="G24" i="1"/>
  <c r="I22" i="1"/>
  <c r="H22" i="1"/>
  <c r="I19" i="1"/>
  <c r="H19" i="1"/>
  <c r="I17" i="1"/>
  <c r="H17" i="1"/>
  <c r="I15" i="1"/>
  <c r="H15" i="1"/>
  <c r="I10" i="1"/>
  <c r="H10" i="1"/>
  <c r="H13" i="1"/>
  <c r="I13" i="1"/>
  <c r="G8" i="1"/>
  <c r="H81" i="1" l="1"/>
  <c r="I81" i="1"/>
  <c r="G81" i="1"/>
</calcChain>
</file>

<file path=xl/sharedStrings.xml><?xml version="1.0" encoding="utf-8"?>
<sst xmlns="http://schemas.openxmlformats.org/spreadsheetml/2006/main" count="171" uniqueCount="134">
  <si>
    <t>S:</t>
  </si>
  <si>
    <t>O:</t>
  </si>
  <si>
    <t>R:</t>
  </si>
  <si>
    <t>Vedlejší a ostatní náklady</t>
  </si>
  <si>
    <t>P.č.</t>
  </si>
  <si>
    <t>Číslo položky</t>
  </si>
  <si>
    <t>Název položky</t>
  </si>
  <si>
    <t>MJ</t>
  </si>
  <si>
    <t>množství</t>
  </si>
  <si>
    <t>cena / MJ (Kč)</t>
  </si>
  <si>
    <t>celkem (Kč)</t>
  </si>
  <si>
    <t>Ceník, kapitola</t>
  </si>
  <si>
    <t>Poznámka uchazeče</t>
  </si>
  <si>
    <t>Díl:</t>
  </si>
  <si>
    <t>VN</t>
  </si>
  <si>
    <t>Vedlejší náklady</t>
  </si>
  <si>
    <t>Soubor</t>
  </si>
  <si>
    <t>Zajištění a projednání všech nezbytných administrativních úkonů spojených s realizací stavby</t>
  </si>
  <si>
    <t>Vybudování zařízení staveniště</t>
  </si>
  <si>
    <t xml:space="preserve">Provoz zařízení staveniště </t>
  </si>
  <si>
    <t>Odstranění zařízení staveniště</t>
  </si>
  <si>
    <t>Náklady spojené s provozem staveniště, které vzniknou dodavateli podle podmínek smlouvy.</t>
  </si>
  <si>
    <t>ON</t>
  </si>
  <si>
    <t>Ostatní náklady</t>
  </si>
  <si>
    <t>Předání a převzetí staveniště</t>
  </si>
  <si>
    <t>Náklady spojené s účastí zhotovitele na předání a převzetí staveniště.</t>
  </si>
  <si>
    <t xml:space="preserve">Dočasná dopravní opatření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</si>
  <si>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</si>
  <si>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hod</t>
  </si>
  <si>
    <t>Provedení dočasné úpravy vjezdu a areálových komunikací pro potřebu realizace díla</t>
  </si>
  <si>
    <t>Zaškolení obsluhy a investorem pověřených osob, vypracování a odsouhlasení provozních a manipulačních řádů, proškolení provozovatele s provozováním a užíváním realizovaného díla dle SoD a jiných podmínek</t>
  </si>
  <si>
    <t>Celkem za</t>
  </si>
  <si>
    <t>Ostatní a vedlejší náklady</t>
  </si>
  <si>
    <t>Vedlejší a ostatní náklady stavby</t>
  </si>
  <si>
    <t>Kontrolní a zkušební plány</t>
  </si>
  <si>
    <t>Dokumentace pro ostatní výrobní a montážní přípravu včetně vytyčení stavby</t>
  </si>
  <si>
    <t>Technologické nebo pracovní postupy stavebních prací včetně časových plánů</t>
  </si>
  <si>
    <t>Podrobné výkresy výztuže železobetonových prvků</t>
  </si>
  <si>
    <t>Jednání s dotčenými institucemi, s dotčenými orgány státní správy a samosprávy - například zajištění dokladů nutných k získání kolaudačního souhlasu, povolení a rozhodnutí nutných k realizaci stavby, zajištění veškerých měření a zkoušek požadovanými dotčenými orgány pro zajištění kolaudačního souhlasu apod.</t>
  </si>
  <si>
    <t>den</t>
  </si>
  <si>
    <t>Průvodně technická dokumentace</t>
  </si>
  <si>
    <t>Zábor veřejného prostranství – zajištění a platba poplatků v průběhu délky záboru</t>
  </si>
  <si>
    <t>Zabezpečení staveniště, vnějších staveb a ploch dotčených stavbou, vybavení proti odcizení a škodám</t>
  </si>
  <si>
    <t>Koordinace přímých dodávek investora</t>
  </si>
  <si>
    <t>Koordinace a zajištění součinnosti a stavebních úprav pro distributory inž.sítí s přímou dodávkou(např. EON, RWE apod.)</t>
  </si>
  <si>
    <t>Ochrana stávajících inženýrských sítí na staveništi</t>
  </si>
  <si>
    <t>ZOV včetně průběžné aktualizace</t>
  </si>
  <si>
    <t>Náklady na přezkoumání podkladů objednatele o stavu inženýrských sítí probíhajících staveništěm nebo dotčenými stavbou i mimo území staveniště, kontrola a vytýčení jejich skutečné trasy a provedení ochranných opatření/úprav pro zabezpečení stávajících inženýrských sítí.</t>
  </si>
  <si>
    <t>Náklady na vyhotovení návrhu dočasného dopravního značení, na komunikacích pro motorová a nemotorová vozidla a pro pěší, zajištění průchodů apod.,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</si>
  <si>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Provozní vlivy a vlivy spojené s realizací za provozu nebo spojené s etapizací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</si>
  <si>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Etapizace výstavby vyplývající z omezujících podmínek investora. Včetně zpracování potřebných návrhů opatření a z toho plynoucích dodávek (např. PBŘ pro dočasný provoz, dočasné ZOV apod.).</t>
  </si>
  <si>
    <t>Výkresy pomocných stavebních a montážních zařízení (např. lešení, bednění, výtahy, jeřábové dráhy apod.)</t>
  </si>
  <si>
    <t>Vypracování dokumentace skutečného provedení stavby v rozsahu  dle platné legislativy (vyhl. 499/2006 Sb.v platném znění)</t>
  </si>
  <si>
    <t>Zpracování geodetického zaměření skutečného provedení stavby včetně profesních částí a geometrických plánů dle SoD a dle požadavků dotčených orgánů a zápisu do KN (je-li vyžadováno)</t>
  </si>
  <si>
    <t>Práce spojené s administrativou projektu</t>
  </si>
  <si>
    <t>SLP - upřesnění dle konkrétně dodaných zařízení a jejich technologických schémat. Schémata zapojení v zařízení.</t>
  </si>
  <si>
    <t>Technologické postupy montáže (potrubí, izolací, požárních opatření, revize, zhotovení provozního řádu…)</t>
  </si>
  <si>
    <t>Kladečské plány obkladů a dlažeb</t>
  </si>
  <si>
    <t>Kladečské schéma tepelných izolací střech</t>
  </si>
  <si>
    <t>Výkresy tvaru bednění monolitických konstrukcí včetně požadovaného spárořezu a rozmístění spjovacích prvků v případě zvýšených požadavků GP na pohledovost finální konstrukce</t>
  </si>
  <si>
    <t>Podrobný výkres trubkování v železobetonových prvcích</t>
  </si>
  <si>
    <t>Detailní kladečské plány koncových prvků rozvodů, podhledů, obkladů, dlažeb (vnitřních i venkovních)</t>
  </si>
  <si>
    <t>Dočasná dopravně inženýrská opatření v souvilosti s navrhovanou výstavbou</t>
  </si>
  <si>
    <t>Konstrukční, dílenské a montážní výkresy nosných a pomocných konstrukcí, výrobní výkresy fasád, vnějších a vnitřních výplní otvorů (včetně prosklených stěn), kompletačních prvků, konstrukcí vč. ocelových a zámečnických konstrukcí, silových a ovládacích zařízení (včetně rozváděčů - pohledy na osazení přístrojů v rozvaděči, pohledy na skříně rozvaděčů, detailní zapojení prvků), statické a jiné výpočty, výkaz materiálů, dílenský deník, technické přejímací podmínky, certifikáty jednotlivých prvků, detaily napojení na okolní konstrukce</t>
  </si>
  <si>
    <t>Náklady spojené s prováděním stavby</t>
  </si>
  <si>
    <t xml:space="preserve">005124010R  </t>
  </si>
  <si>
    <t>Zařízení staveniště</t>
  </si>
  <si>
    <t>Provozní vlivy</t>
  </si>
  <si>
    <t xml:space="preserve">005121010R  </t>
  </si>
  <si>
    <t xml:space="preserve">005121020R  </t>
  </si>
  <si>
    <t xml:space="preserve">005121030R  </t>
  </si>
  <si>
    <t xml:space="preserve">005122010R  </t>
  </si>
  <si>
    <t xml:space="preserve">005122010R    </t>
  </si>
  <si>
    <t xml:space="preserve">004111010R  </t>
  </si>
  <si>
    <t xml:space="preserve">005211010R  </t>
  </si>
  <si>
    <t xml:space="preserve">005211020R  </t>
  </si>
  <si>
    <t xml:space="preserve">005211030R  </t>
  </si>
  <si>
    <t xml:space="preserve">005211080R  </t>
  </si>
  <si>
    <t xml:space="preserve">005281010R  </t>
  </si>
  <si>
    <t xml:space="preserve">005111020R  </t>
  </si>
  <si>
    <t xml:space="preserve">004111020R  </t>
  </si>
  <si>
    <t xml:space="preserve">005241010R  </t>
  </si>
  <si>
    <t xml:space="preserve">005241020R  </t>
  </si>
  <si>
    <t xml:space="preserve">005231040R  </t>
  </si>
  <si>
    <t xml:space="preserve">005231010R  </t>
  </si>
  <si>
    <t>00521 R11</t>
  </si>
  <si>
    <t>00521 R1</t>
  </si>
  <si>
    <t>00521 R3</t>
  </si>
  <si>
    <t>00521 R4</t>
  </si>
  <si>
    <t>00521 R5</t>
  </si>
  <si>
    <t>00521 R6</t>
  </si>
  <si>
    <t>00521 R7</t>
  </si>
  <si>
    <t>00521 R8</t>
  </si>
  <si>
    <t>00521 R9</t>
  </si>
  <si>
    <t>00521 R10</t>
  </si>
  <si>
    <t>soubor</t>
  </si>
  <si>
    <t>Vytýčení prostorové polohy dopravní a technické infrastruktury (inženýrských sítí)  - vč. případných kopaných sond, vč. projednání se správci, apod., zpracování vytyčovacího výkresu stavby, vytyčení stavby, ostatní geodetické práce po dobu stavby, geometrický plán, návrh na vklad do KN</t>
  </si>
  <si>
    <t>00521 R12</t>
  </si>
  <si>
    <t>Vypracování dokumentace skutečného provedení stavby nad rámec platné legislativy (tj. dokumentace skutečného provedení pro jednotlivé profese) včetně podmínek a požadavků uvedených v SoD, případných podmínek dotačního titulu a požadavků dle standardů projektu.</t>
  </si>
  <si>
    <t>Pasportizace území stavby a jejího okolí, zejména stavu příjezdových komunikací staveništní dopravy, předpokládaných dotčených ploch zasažených realizací stavby, požadavků vlastníků a uživatelů sousedních nemovitostí, dotčených orgánů apod. Pasportizace bude provedena před i po stavební činnosti.</t>
  </si>
  <si>
    <t>Příručka pro provoz a údržbu (provozní řád)</t>
  </si>
  <si>
    <t>Náklady na vybavení objektů zařízení staveniště, náklady na energie spotřebované dodavatelem v rámci provozu zařízení staveniště, náklady na spotřebovanou energii během výstavby, elektro, vodné stočné ,náklady na potřebný úklid v prostorách zařízení staveniště, náklady na nutnou údržbu a opravy na objektech zařízení staveniště a na přípojkách energií. Provoz staveniště v souladu s požadavky standardů projektu.</t>
  </si>
  <si>
    <t>Propagační činnost (např. pamětní desky, základní kámen, propagační materiály, plachty apod.) dle specifikace uvedené v SoD, příp. podmínek dotačního titulu</t>
  </si>
  <si>
    <t>Plán zkoušek - kontrolní a zkušební plán - provedení veškerých měření a zkoušek, revizních zpráv apod. a to dle platné legislativy, dle SoD a dle standardů projektu, např. na termovizní měření stavby, revize plynu, revize hromosvodu</t>
  </si>
  <si>
    <t>Náklady na provedení vzorků (fyzických, případně dle domluvy s objednatelem a autorským dozorem) - např. barevnost fasád, klempířských prvků atd. (včetně požadavků uvedených v projektové dokumentaci), vedení vzorkovacích protokolů (vedených v ucelené podobě formou knihy vzorkování) a s tím spojená administrativa. Vedení knihy vzorkování. Veškeré požadavky na vzorkování dle standardů projektu.</t>
  </si>
  <si>
    <t xml:space="preserve">Zajištění kompletační a koordinační činnosti spojených s realizací stavby a následným dáním do užívání. Např. práce souvisejících se subdodávkami, dodávkou stavebních výrobků a materiálů, lešení, bednění, montážních strojů a zařízení.   </t>
  </si>
  <si>
    <t>Zajištění všech podkladů a dokumentů pro vydání kolaudačního rozhodnutí (případně souhlasu), včetně podání žádosti a zajištění jejího vydání, aktivní účast na kolaudačních prohlídkách.</t>
  </si>
  <si>
    <t>Harmonogram stavby včetně průběžné aktualizace (dle standardů projektu)</t>
  </si>
  <si>
    <t>Bezpečnostní, hygienická a protiprašná opatření na staveništi (v souladu se standardy projektu)</t>
  </si>
  <si>
    <t>Náklady spojení s bankovními zárukami</t>
  </si>
  <si>
    <t>Náklady spojené s pojištěním dodavatele, pojištěním díla, pojištěním škod způsobených třetím osobám, pojištěním proti živlu a krádeži</t>
  </si>
  <si>
    <t>Fotodokumentace průběhu výstavby a dle specifikace uvedené v SoD, příp. podmínek dotačního titulu. Pořízení detailní fotodokumentace provedených prací či jiných výsledků díla, které mají být zakryty a které umožní identifikaci zakrytých tras, komponentů a prvků TZB.</t>
  </si>
  <si>
    <t>Odstranění objektů zařízení staveniště včetně přípojek energií a jejich odvoz. Vyčištění území, vč. naložení,odvozu a uložení materiálu na skládku, uvedení prostoru zařízení staveniště do původního stavu, vyčištění, včetně nákladů na úpravu povrchů po odstranění zařízení staveniště a úklid ploch, na kterých bylo zařízení staveniště provozováno. Kompletní celkový úklid stavby před kolaudací a před předáním a převzetím díla.</t>
  </si>
  <si>
    <t>00521 R13</t>
  </si>
  <si>
    <t>00521 R14</t>
  </si>
  <si>
    <t>Náklady spojené s archivací dokladů, dokumentů a dokumentace po dobu min 10 let.</t>
  </si>
  <si>
    <t>00521 R15</t>
  </si>
  <si>
    <t>Náklady spojené s  finanční kontrolou veřejné správy, s kontrolou poskytovatele dotace, s poskytováním informací pověřeným orgánům (ministerstev ČR, Evropské komise, Evropského účetního dvora, NKÚ a dalších orgánů státní správy), dle SoD.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</si>
  <si>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 Poskytnutí min. jedné staveništní buňky pro potřeby jednání po dobu výstavby.</t>
  </si>
  <si>
    <t>00521 R16</t>
  </si>
  <si>
    <t>Náklady spojené s opatřeními proti nepřízní počasí, např. zaplachtování, čerpání vody apod. (v souladu se standardy projektu)</t>
  </si>
  <si>
    <t>Součinnost se všemi zúčastněnými stranami - investorem, budoucím uživatelem, projektantem, zástupci organizací státní správy, koordinátorem BOZP apod. a to včetně nákladů spojených se zabezpečením kontrolních dnů a porad a náklady spojené s přístupem do elektronického stavebního deníku TDS, AD, INV po celou dobu realizace stavby.</t>
  </si>
  <si>
    <t>00521 R17</t>
  </si>
  <si>
    <t>Náklady spojené se poskytnutím licencí k RDS, DSPS a všem dalším dokumentacím vytvořených zhotovitelem za účelem naplnění díla dle DP a SoD. V souladu se standardy projektu.</t>
  </si>
  <si>
    <t>Veškerá výrobní dokumentace (v souladu se standardy projektu), např.:</t>
  </si>
  <si>
    <t>Výrobní dokumentace = podrobný výpis tvarovek a potrubí</t>
  </si>
  <si>
    <t>00522 R2</t>
  </si>
  <si>
    <t>Náklady na provedení 3 kusů venkovních kopaných sond pro ověření rozměru, hloubky základových konstrukcí a typu zeminy. Včetně vyhodnocení a závěrečné zprávy.</t>
  </si>
  <si>
    <t>Dětská skupina při MŠ Husova</t>
  </si>
  <si>
    <t>-</t>
  </si>
  <si>
    <t>Podrobné výkresy ocelových a dřevěných konstrukcí - včetně řešené detailů, svarů, přípojů a montážních spojů. Pro betonové konstrukce podrobné výkresy prefabrikátů včetně výztuže. Definování případných montážních spojů z důvodu snazší logistiky</t>
  </si>
  <si>
    <t>Zajištění průzkumů, zkoušek, atestů, sond a revizí apod. uvedených v rozhodnutích a v projektové dokumetnaci nezbytně nutných k provedení díla. Např. i činnost geologa při kontrole a převzetí základových spár, činnost geotechnika včetně geotechnických zkoušek, měření parametrů hutnění, vyhotovení protokolů, činnost zpracovatele výrobní dokumentace výztuže a ocelových prvků při kontrole výztuže a ocelových prvků apod. Součástí je i vyhledání stávajících rozvodů vody, kanalizace a elektra ve stěnách, případně stropech.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</si>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</sst>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5" x14ac:knownFonts="1">
    <font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10"/>
      <name val="Helv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i/>
      <sz val="11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Helv"/>
      <charset val="238"/>
    </font>
    <font>
      <sz val="8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4" fontId="3" fillId="3" borderId="20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6" fillId="0" borderId="1" xfId="0" applyFont="1" applyBorder="1"/>
    <xf numFmtId="49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49" fontId="6" fillId="0" borderId="5" xfId="0" applyNumberFormat="1" applyFont="1" applyBorder="1"/>
    <xf numFmtId="0" fontId="6" fillId="0" borderId="7" xfId="0" applyFont="1" applyBorder="1"/>
    <xf numFmtId="49" fontId="6" fillId="0" borderId="8" xfId="0" applyNumberFormat="1" applyFont="1" applyBorder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0" fontId="7" fillId="2" borderId="24" xfId="0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/>
    </xf>
    <xf numFmtId="49" fontId="7" fillId="2" borderId="25" xfId="0" applyNumberFormat="1" applyFont="1" applyFill="1" applyBorder="1" applyAlignment="1">
      <alignment horizontal="center" wrapText="1"/>
    </xf>
    <xf numFmtId="0" fontId="7" fillId="2" borderId="25" xfId="0" applyFont="1" applyFill="1" applyBorder="1" applyAlignment="1">
      <alignment horizontal="center"/>
    </xf>
    <xf numFmtId="4" fontId="7" fillId="2" borderId="25" xfId="0" applyNumberFormat="1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wrapText="1"/>
    </xf>
    <xf numFmtId="0" fontId="7" fillId="2" borderId="23" xfId="0" applyFont="1" applyFill="1" applyBorder="1" applyAlignment="1">
      <alignment horizontal="center" wrapText="1"/>
    </xf>
    <xf numFmtId="0" fontId="6" fillId="2" borderId="10" xfId="0" applyFont="1" applyFill="1" applyBorder="1"/>
    <xf numFmtId="49" fontId="6" fillId="2" borderId="11" xfId="0" applyNumberFormat="1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2" borderId="15" xfId="0" applyFont="1" applyFill="1" applyBorder="1" applyAlignment="1">
      <alignment horizontal="left" wrapText="1"/>
    </xf>
    <xf numFmtId="0" fontId="7" fillId="2" borderId="15" xfId="0" applyFont="1" applyFill="1" applyBorder="1" applyAlignment="1">
      <alignment horizontal="center" shrinkToFit="1"/>
    </xf>
    <xf numFmtId="4" fontId="7" fillId="2" borderId="15" xfId="0" applyNumberFormat="1" applyFont="1" applyFill="1" applyBorder="1"/>
    <xf numFmtId="4" fontId="7" fillId="2" borderId="14" xfId="0" applyNumberFormat="1" applyFont="1" applyFill="1" applyBorder="1"/>
    <xf numFmtId="0" fontId="3" fillId="0" borderId="16" xfId="0" applyFont="1" applyBorder="1" applyAlignment="1">
      <alignment vertical="center"/>
    </xf>
    <xf numFmtId="0" fontId="3" fillId="0" borderId="0" xfId="0" applyFont="1"/>
    <xf numFmtId="0" fontId="3" fillId="0" borderId="19" xfId="0" applyFont="1" applyBorder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shrinkToFit="1"/>
    </xf>
    <xf numFmtId="4" fontId="3" fillId="0" borderId="20" xfId="0" applyNumberFormat="1" applyFont="1" applyBorder="1" applyAlignment="1">
      <alignment vertical="center"/>
    </xf>
    <xf numFmtId="0" fontId="3" fillId="0" borderId="16" xfId="0" applyFont="1" applyBorder="1" applyAlignment="1">
      <alignment horizontal="right" vertical="center"/>
    </xf>
    <xf numFmtId="0" fontId="4" fillId="0" borderId="19" xfId="0" applyFont="1" applyBorder="1" applyAlignment="1">
      <alignment vertical="center" wrapText="1"/>
    </xf>
    <xf numFmtId="0" fontId="4" fillId="0" borderId="0" xfId="0" applyFont="1" applyAlignment="1">
      <alignment vertical="center" wrapText="1" shrinkToFit="1"/>
    </xf>
    <xf numFmtId="16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11" fillId="0" borderId="16" xfId="0" applyFont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3" fillId="0" borderId="16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7" fillId="2" borderId="27" xfId="0" applyFont="1" applyFill="1" applyBorder="1" applyAlignment="1">
      <alignment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center" vertical="center" shrinkToFit="1"/>
    </xf>
    <xf numFmtId="4" fontId="7" fillId="2" borderId="27" xfId="0" applyNumberFormat="1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16" fontId="3" fillId="0" borderId="19" xfId="0" applyNumberFormat="1" applyFont="1" applyBorder="1" applyAlignment="1">
      <alignment vertical="center"/>
    </xf>
    <xf numFmtId="49" fontId="3" fillId="0" borderId="19" xfId="0" applyNumberFormat="1" applyFont="1" applyBorder="1" applyAlignment="1">
      <alignment vertical="center"/>
    </xf>
    <xf numFmtId="0" fontId="4" fillId="0" borderId="19" xfId="0" applyFont="1" applyBorder="1" applyAlignment="1">
      <alignment horizontal="left" vertical="center" wrapText="1"/>
    </xf>
    <xf numFmtId="0" fontId="8" fillId="2" borderId="21" xfId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left"/>
    </xf>
    <xf numFmtId="49" fontId="9" fillId="2" borderId="22" xfId="1" applyNumberFormat="1" applyFont="1" applyFill="1" applyBorder="1"/>
    <xf numFmtId="0" fontId="8" fillId="2" borderId="22" xfId="1" applyFont="1" applyFill="1" applyBorder="1" applyAlignment="1">
      <alignment horizontal="center"/>
    </xf>
    <xf numFmtId="4" fontId="8" fillId="2" borderId="22" xfId="1" applyNumberFormat="1" applyFont="1" applyFill="1" applyBorder="1" applyAlignment="1">
      <alignment horizontal="right"/>
    </xf>
    <xf numFmtId="4" fontId="10" fillId="2" borderId="23" xfId="1" applyNumberFormat="1" applyFont="1" applyFill="1" applyBorder="1"/>
    <xf numFmtId="0" fontId="3" fillId="4" borderId="16" xfId="0" applyFont="1" applyFill="1" applyBorder="1" applyAlignment="1">
      <alignment vertical="center"/>
    </xf>
    <xf numFmtId="0" fontId="14" fillId="5" borderId="21" xfId="0" applyFont="1" applyFill="1" applyBorder="1" applyAlignment="1">
      <alignment horizontal="center" vertical="center" wrapText="1"/>
    </xf>
    <xf numFmtId="0" fontId="14" fillId="5" borderId="23" xfId="0" applyFont="1" applyFill="1" applyBorder="1" applyAlignment="1">
      <alignment horizontal="center" vertical="center" wrapText="1"/>
    </xf>
    <xf numFmtId="4" fontId="7" fillId="2" borderId="28" xfId="0" applyNumberFormat="1" applyFont="1" applyFill="1" applyBorder="1"/>
    <xf numFmtId="0" fontId="2" fillId="6" borderId="15" xfId="0" applyFont="1" applyFill="1" applyBorder="1"/>
    <xf numFmtId="4" fontId="3" fillId="0" borderId="19" xfId="0" applyNumberFormat="1" applyFont="1" applyBorder="1" applyAlignment="1">
      <alignment vertical="center"/>
    </xf>
    <xf numFmtId="4" fontId="7" fillId="2" borderId="29" xfId="0" applyNumberFormat="1" applyFont="1" applyFill="1" applyBorder="1" applyAlignment="1">
      <alignment vertical="center"/>
    </xf>
    <xf numFmtId="0" fontId="2" fillId="6" borderId="30" xfId="0" applyFont="1" applyFill="1" applyBorder="1"/>
    <xf numFmtId="0" fontId="3" fillId="0" borderId="17" xfId="0" applyFont="1" applyBorder="1"/>
    <xf numFmtId="0" fontId="3" fillId="0" borderId="31" xfId="0" applyFont="1" applyBorder="1"/>
    <xf numFmtId="0" fontId="3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0" xfId="0" applyFont="1" applyAlignment="1">
      <alignment vertical="center" wrapText="1" shrinkToFit="1"/>
    </xf>
    <xf numFmtId="16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>
      <alignment vertical="center"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3" fillId="0" borderId="19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49" fontId="6" fillId="0" borderId="2" xfId="0" applyNumberFormat="1" applyFont="1" applyBorder="1" applyAlignment="1">
      <alignment wrapText="1"/>
    </xf>
    <xf numFmtId="49" fontId="6" fillId="0" borderId="2" xfId="0" applyNumberFormat="1" applyFont="1" applyBorder="1"/>
    <xf numFmtId="49" fontId="6" fillId="0" borderId="3" xfId="0" applyNumberFormat="1" applyFont="1" applyBorder="1"/>
    <xf numFmtId="49" fontId="6" fillId="0" borderId="5" xfId="0" applyNumberFormat="1" applyFont="1" applyBorder="1" applyAlignment="1">
      <alignment wrapText="1"/>
    </xf>
    <xf numFmtId="49" fontId="6" fillId="0" borderId="5" xfId="0" applyNumberFormat="1" applyFont="1" applyBorder="1"/>
    <xf numFmtId="49" fontId="6" fillId="0" borderId="6" xfId="0" applyNumberFormat="1" applyFont="1" applyBorder="1"/>
    <xf numFmtId="49" fontId="6" fillId="0" borderId="8" xfId="0" applyNumberFormat="1" applyFont="1" applyBorder="1" applyAlignment="1">
      <alignment wrapText="1"/>
    </xf>
    <xf numFmtId="49" fontId="6" fillId="0" borderId="8" xfId="0" applyNumberFormat="1" applyFont="1" applyBorder="1"/>
    <xf numFmtId="49" fontId="6" fillId="0" borderId="9" xfId="0" applyNumberFormat="1" applyFont="1" applyBorder="1"/>
    <xf numFmtId="0" fontId="6" fillId="2" borderId="12" xfId="0" applyFont="1" applyFill="1" applyBorder="1" applyAlignment="1">
      <alignment wrapText="1"/>
    </xf>
    <xf numFmtId="0" fontId="6" fillId="2" borderId="12" xfId="0" applyFont="1" applyFill="1" applyBorder="1"/>
    <xf numFmtId="164" fontId="6" fillId="2" borderId="12" xfId="0" applyNumberFormat="1" applyFont="1" applyFill="1" applyBorder="1"/>
    <xf numFmtId="4" fontId="6" fillId="2" borderId="12" xfId="0" applyNumberFormat="1" applyFont="1" applyFill="1" applyBorder="1"/>
    <xf numFmtId="4" fontId="6" fillId="2" borderId="11" xfId="0" applyNumberFormat="1" applyFont="1" applyFill="1" applyBorder="1"/>
    <xf numFmtId="0" fontId="11" fillId="0" borderId="0" xfId="0" applyFont="1" applyAlignment="1">
      <alignment vertical="center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90"/>
  <sheetViews>
    <sheetView showZeros="0" tabSelected="1" topLeftCell="A13" zoomScaleNormal="100" zoomScaleSheetLayoutView="100" workbookViewId="0">
      <selection activeCell="G91" sqref="G91"/>
    </sheetView>
  </sheetViews>
  <sheetFormatPr defaultColWidth="9.140625" defaultRowHeight="12.75" x14ac:dyDescent="0.2"/>
  <cols>
    <col min="1" max="1" width="4.28515625" style="2" customWidth="1"/>
    <col min="2" max="2" width="14.42578125" style="9" customWidth="1"/>
    <col min="3" max="3" width="63.7109375" style="9" customWidth="1"/>
    <col min="4" max="4" width="4.5703125" style="2" customWidth="1"/>
    <col min="5" max="5" width="10.5703125" style="12" customWidth="1"/>
    <col min="6" max="6" width="9.85546875" style="2" customWidth="1"/>
    <col min="7" max="7" width="22" style="2" customWidth="1"/>
    <col min="8" max="9" width="17.28515625" style="2" customWidth="1"/>
    <col min="10" max="16384" width="9.140625" style="2"/>
  </cols>
  <sheetData>
    <row r="1" spans="1:16" ht="16.5" thickBot="1" x14ac:dyDescent="0.3">
      <c r="A1" s="84" t="s">
        <v>33</v>
      </c>
      <c r="B1" s="84"/>
      <c r="C1" s="85"/>
      <c r="D1" s="84"/>
      <c r="E1" s="84"/>
      <c r="F1" s="84"/>
      <c r="G1" s="84"/>
    </row>
    <row r="2" spans="1:16" ht="13.5" thickTop="1" x14ac:dyDescent="0.2">
      <c r="A2" s="3" t="s">
        <v>0</v>
      </c>
      <c r="B2" s="4"/>
      <c r="C2" s="86" t="s">
        <v>128</v>
      </c>
      <c r="D2" s="87"/>
      <c r="E2" s="87"/>
      <c r="F2" s="87"/>
      <c r="G2" s="88"/>
    </row>
    <row r="3" spans="1:16" x14ac:dyDescent="0.2">
      <c r="A3" s="5" t="s">
        <v>1</v>
      </c>
      <c r="B3" s="6"/>
      <c r="C3" s="89" t="s">
        <v>129</v>
      </c>
      <c r="D3" s="90"/>
      <c r="E3" s="90"/>
      <c r="F3" s="90"/>
      <c r="G3" s="91"/>
    </row>
    <row r="4" spans="1:16" ht="13.5" thickBot="1" x14ac:dyDescent="0.25">
      <c r="A4" s="7" t="s">
        <v>2</v>
      </c>
      <c r="B4" s="8"/>
      <c r="C4" s="92" t="s">
        <v>3</v>
      </c>
      <c r="D4" s="93"/>
      <c r="E4" s="93"/>
      <c r="F4" s="93"/>
      <c r="G4" s="94"/>
    </row>
    <row r="5" spans="1:16" ht="14.25" thickTop="1" thickBot="1" x14ac:dyDescent="0.25">
      <c r="C5" s="10"/>
      <c r="D5" s="11"/>
    </row>
    <row r="6" spans="1:16" ht="26.25" thickBot="1" x14ac:dyDescent="0.25">
      <c r="A6" s="13" t="s">
        <v>4</v>
      </c>
      <c r="B6" s="14" t="s">
        <v>5</v>
      </c>
      <c r="C6" s="15" t="s">
        <v>6</v>
      </c>
      <c r="D6" s="16" t="s">
        <v>7</v>
      </c>
      <c r="E6" s="17" t="s">
        <v>8</v>
      </c>
      <c r="F6" s="18" t="s">
        <v>9</v>
      </c>
      <c r="G6" s="19" t="s">
        <v>10</v>
      </c>
      <c r="H6" s="61" t="s">
        <v>132</v>
      </c>
      <c r="I6" s="62" t="s">
        <v>133</v>
      </c>
    </row>
    <row r="7" spans="1:16" x14ac:dyDescent="0.2">
      <c r="A7" s="20"/>
      <c r="B7" s="21" t="s">
        <v>11</v>
      </c>
      <c r="C7" s="95" t="s">
        <v>12</v>
      </c>
      <c r="D7" s="96"/>
      <c r="E7" s="97"/>
      <c r="F7" s="98"/>
      <c r="G7" s="99"/>
      <c r="H7" s="64"/>
      <c r="I7" s="64"/>
    </row>
    <row r="8" spans="1:16" x14ac:dyDescent="0.2">
      <c r="A8" s="22" t="s">
        <v>13</v>
      </c>
      <c r="B8" s="23" t="s">
        <v>14</v>
      </c>
      <c r="C8" s="24" t="s">
        <v>15</v>
      </c>
      <c r="D8" s="25"/>
      <c r="E8" s="26"/>
      <c r="F8" s="27"/>
      <c r="G8" s="63">
        <f>G10+G11+G12+G13+G15+G17+G19+G22</f>
        <v>0</v>
      </c>
      <c r="H8" s="67"/>
      <c r="I8" s="67"/>
    </row>
    <row r="9" spans="1:16" x14ac:dyDescent="0.2">
      <c r="A9" s="28"/>
      <c r="B9" s="80" t="s">
        <v>64</v>
      </c>
      <c r="C9" s="81"/>
      <c r="D9" s="81"/>
      <c r="E9" s="81"/>
      <c r="F9" s="81"/>
      <c r="G9" s="81"/>
      <c r="H9" s="68"/>
      <c r="I9" s="69"/>
      <c r="J9" s="29"/>
      <c r="K9" s="29"/>
      <c r="L9" s="29"/>
      <c r="M9" s="29"/>
      <c r="N9" s="29"/>
      <c r="O9" s="29"/>
      <c r="P9" s="29"/>
    </row>
    <row r="10" spans="1:16" ht="33.75" x14ac:dyDescent="0.2">
      <c r="A10" s="28">
        <v>1</v>
      </c>
      <c r="B10" s="30" t="s">
        <v>65</v>
      </c>
      <c r="C10" s="31" t="s">
        <v>105</v>
      </c>
      <c r="D10" s="32" t="s">
        <v>16</v>
      </c>
      <c r="E10" s="33">
        <v>1</v>
      </c>
      <c r="F10" s="1"/>
      <c r="G10" s="65">
        <f>E10*F10</f>
        <v>0</v>
      </c>
      <c r="H10" s="70">
        <f>G10*41.91/100</f>
        <v>0</v>
      </c>
      <c r="I10" s="71">
        <f>G10*58.09/100</f>
        <v>0</v>
      </c>
      <c r="J10" s="29"/>
      <c r="K10" s="29"/>
      <c r="L10" s="29"/>
      <c r="M10" s="29"/>
      <c r="N10" s="29"/>
      <c r="O10" s="29"/>
      <c r="P10" s="29"/>
    </row>
    <row r="11" spans="1:16" x14ac:dyDescent="0.2">
      <c r="A11" s="28">
        <v>2</v>
      </c>
      <c r="B11" s="30" t="s">
        <v>72</v>
      </c>
      <c r="C11" s="31" t="s">
        <v>43</v>
      </c>
      <c r="D11" s="32" t="s">
        <v>16</v>
      </c>
      <c r="E11" s="33">
        <v>1</v>
      </c>
      <c r="F11" s="1"/>
      <c r="G11" s="65">
        <f>E11*F11</f>
        <v>0</v>
      </c>
      <c r="H11" s="70">
        <f t="shared" ref="H11:H74" si="0">G11*41.91/100</f>
        <v>0</v>
      </c>
      <c r="I11" s="71">
        <f t="shared" ref="I11:I74" si="1">G11*58.09/100</f>
        <v>0</v>
      </c>
      <c r="J11" s="29"/>
      <c r="K11" s="29"/>
      <c r="L11" s="29"/>
      <c r="M11" s="29"/>
      <c r="N11" s="29"/>
      <c r="O11" s="29"/>
      <c r="P11" s="29"/>
    </row>
    <row r="12" spans="1:16" ht="22.5" x14ac:dyDescent="0.2">
      <c r="A12" s="28">
        <v>3</v>
      </c>
      <c r="B12" s="30" t="s">
        <v>65</v>
      </c>
      <c r="C12" s="31" t="s">
        <v>44</v>
      </c>
      <c r="D12" s="32" t="s">
        <v>16</v>
      </c>
      <c r="E12" s="33">
        <v>1</v>
      </c>
      <c r="F12" s="1"/>
      <c r="G12" s="65">
        <f>E12*F12</f>
        <v>0</v>
      </c>
      <c r="H12" s="70">
        <f t="shared" si="0"/>
        <v>0</v>
      </c>
      <c r="I12" s="71">
        <f t="shared" si="1"/>
        <v>0</v>
      </c>
      <c r="J12" s="29"/>
      <c r="K12" s="29"/>
      <c r="L12" s="29"/>
      <c r="M12" s="29"/>
      <c r="N12" s="29"/>
      <c r="O12" s="29"/>
      <c r="P12" s="29"/>
    </row>
    <row r="13" spans="1:16" ht="22.5" x14ac:dyDescent="0.2">
      <c r="A13" s="34">
        <v>4</v>
      </c>
      <c r="B13" s="30" t="s">
        <v>73</v>
      </c>
      <c r="C13" s="31" t="s">
        <v>17</v>
      </c>
      <c r="D13" s="32" t="s">
        <v>16</v>
      </c>
      <c r="E13" s="33">
        <v>1</v>
      </c>
      <c r="F13" s="1"/>
      <c r="G13" s="65">
        <f>E13*F13</f>
        <v>0</v>
      </c>
      <c r="H13" s="70">
        <f t="shared" si="0"/>
        <v>0</v>
      </c>
      <c r="I13" s="71">
        <f t="shared" si="1"/>
        <v>0</v>
      </c>
      <c r="J13" s="29"/>
      <c r="K13" s="29"/>
      <c r="L13" s="29"/>
      <c r="M13" s="29"/>
      <c r="N13" s="29"/>
      <c r="O13" s="29"/>
      <c r="P13" s="29"/>
    </row>
    <row r="14" spans="1:16" x14ac:dyDescent="0.2">
      <c r="A14" s="28"/>
      <c r="B14" s="75" t="s">
        <v>66</v>
      </c>
      <c r="C14" s="100"/>
      <c r="D14" s="100"/>
      <c r="E14" s="100"/>
      <c r="F14" s="100"/>
      <c r="G14" s="100"/>
      <c r="H14" s="70"/>
      <c r="I14" s="71"/>
      <c r="J14" s="29"/>
      <c r="K14" s="29"/>
      <c r="L14" s="29"/>
      <c r="M14" s="29"/>
      <c r="N14" s="29"/>
      <c r="O14" s="29"/>
      <c r="P14" s="29"/>
    </row>
    <row r="15" spans="1:16" x14ac:dyDescent="0.2">
      <c r="A15" s="28">
        <v>5</v>
      </c>
      <c r="B15" s="30" t="s">
        <v>68</v>
      </c>
      <c r="C15" s="31" t="s">
        <v>18</v>
      </c>
      <c r="D15" s="32" t="s">
        <v>16</v>
      </c>
      <c r="E15" s="33">
        <v>1</v>
      </c>
      <c r="F15" s="1"/>
      <c r="G15" s="65">
        <f>E15*F15</f>
        <v>0</v>
      </c>
      <c r="H15" s="70">
        <f t="shared" si="0"/>
        <v>0</v>
      </c>
      <c r="I15" s="71">
        <f t="shared" si="1"/>
        <v>0</v>
      </c>
      <c r="J15" s="29"/>
      <c r="K15" s="29"/>
      <c r="L15" s="29"/>
      <c r="M15" s="29"/>
      <c r="N15" s="29"/>
      <c r="O15" s="29"/>
      <c r="P15" s="29"/>
    </row>
    <row r="16" spans="1:16" ht="56.25" x14ac:dyDescent="0.2">
      <c r="A16" s="28"/>
      <c r="B16" s="30"/>
      <c r="C16" s="35" t="s">
        <v>118</v>
      </c>
      <c r="D16" s="36"/>
      <c r="E16" s="37"/>
      <c r="F16" s="38"/>
      <c r="G16" s="38"/>
      <c r="H16" s="70"/>
      <c r="I16" s="71"/>
      <c r="J16" s="29"/>
      <c r="K16" s="29"/>
      <c r="L16" s="29"/>
      <c r="M16" s="29"/>
      <c r="N16" s="29"/>
      <c r="O16" s="29"/>
      <c r="P16" s="29"/>
    </row>
    <row r="17" spans="1:16" x14ac:dyDescent="0.2">
      <c r="A17" s="28">
        <v>6</v>
      </c>
      <c r="B17" s="30" t="s">
        <v>69</v>
      </c>
      <c r="C17" s="31" t="s">
        <v>19</v>
      </c>
      <c r="D17" s="32" t="s">
        <v>16</v>
      </c>
      <c r="E17" s="33">
        <v>1</v>
      </c>
      <c r="F17" s="1"/>
      <c r="G17" s="65">
        <f>E17*F17</f>
        <v>0</v>
      </c>
      <c r="H17" s="70">
        <f t="shared" si="0"/>
        <v>0</v>
      </c>
      <c r="I17" s="71">
        <f t="shared" si="1"/>
        <v>0</v>
      </c>
      <c r="J17" s="29"/>
      <c r="K17" s="29"/>
      <c r="L17" s="29"/>
      <c r="M17" s="29"/>
      <c r="N17" s="29"/>
      <c r="O17" s="29"/>
      <c r="P17" s="29"/>
    </row>
    <row r="18" spans="1:16" ht="56.25" x14ac:dyDescent="0.2">
      <c r="A18" s="28"/>
      <c r="B18" s="30"/>
      <c r="C18" s="35" t="s">
        <v>101</v>
      </c>
      <c r="D18" s="36"/>
      <c r="E18" s="37"/>
      <c r="F18" s="38"/>
      <c r="G18" s="38"/>
      <c r="H18" s="70"/>
      <c r="I18" s="71"/>
      <c r="J18" s="29"/>
      <c r="K18" s="29"/>
      <c r="L18" s="29"/>
      <c r="M18" s="29"/>
      <c r="N18" s="29"/>
      <c r="O18" s="29"/>
      <c r="P18" s="29"/>
    </row>
    <row r="19" spans="1:16" x14ac:dyDescent="0.2">
      <c r="A19" s="28">
        <v>7</v>
      </c>
      <c r="B19" s="30" t="s">
        <v>70</v>
      </c>
      <c r="C19" s="31" t="s">
        <v>20</v>
      </c>
      <c r="D19" s="32" t="s">
        <v>16</v>
      </c>
      <c r="E19" s="33">
        <v>1</v>
      </c>
      <c r="F19" s="1"/>
      <c r="G19" s="65">
        <f>E19*F19</f>
        <v>0</v>
      </c>
      <c r="H19" s="70">
        <f t="shared" si="0"/>
        <v>0</v>
      </c>
      <c r="I19" s="71">
        <f t="shared" si="1"/>
        <v>0</v>
      </c>
      <c r="J19" s="29"/>
      <c r="K19" s="29"/>
      <c r="L19" s="29"/>
      <c r="M19" s="29"/>
      <c r="N19" s="29"/>
      <c r="O19" s="29"/>
      <c r="P19" s="29"/>
    </row>
    <row r="20" spans="1:16" ht="67.5" x14ac:dyDescent="0.2">
      <c r="A20" s="28"/>
      <c r="B20" s="30"/>
      <c r="C20" s="35" t="s">
        <v>112</v>
      </c>
      <c r="D20" s="36"/>
      <c r="E20" s="37"/>
      <c r="F20" s="38"/>
      <c r="G20" s="38"/>
      <c r="H20" s="70"/>
      <c r="I20" s="71"/>
      <c r="J20" s="29"/>
      <c r="K20" s="29"/>
      <c r="L20" s="29"/>
      <c r="M20" s="29"/>
      <c r="N20" s="29"/>
      <c r="O20" s="29"/>
      <c r="P20" s="29"/>
    </row>
    <row r="21" spans="1:16" s="41" customFormat="1" x14ac:dyDescent="0.2">
      <c r="A21" s="39"/>
      <c r="B21" s="75" t="s">
        <v>67</v>
      </c>
      <c r="C21" s="76"/>
      <c r="D21" s="77"/>
      <c r="E21" s="78"/>
      <c r="F21" s="79"/>
      <c r="G21" s="79"/>
      <c r="H21" s="70"/>
      <c r="I21" s="71"/>
      <c r="J21" s="40"/>
      <c r="K21" s="40"/>
      <c r="L21" s="40"/>
      <c r="M21" s="40"/>
      <c r="N21" s="40"/>
      <c r="O21" s="40"/>
      <c r="P21" s="40"/>
    </row>
    <row r="22" spans="1:16" x14ac:dyDescent="0.2">
      <c r="A22" s="28">
        <v>8</v>
      </c>
      <c r="B22" s="30" t="s">
        <v>71</v>
      </c>
      <c r="C22" s="31" t="s">
        <v>49</v>
      </c>
      <c r="D22" s="32" t="s">
        <v>16</v>
      </c>
      <c r="E22" s="33">
        <v>1</v>
      </c>
      <c r="F22" s="1"/>
      <c r="G22" s="65">
        <f>E22*F22</f>
        <v>0</v>
      </c>
      <c r="H22" s="70">
        <f t="shared" si="0"/>
        <v>0</v>
      </c>
      <c r="I22" s="71">
        <f t="shared" si="1"/>
        <v>0</v>
      </c>
      <c r="J22" s="29"/>
      <c r="K22" s="29"/>
      <c r="L22" s="29"/>
      <c r="M22" s="29"/>
      <c r="N22" s="29"/>
      <c r="O22" s="29"/>
      <c r="P22" s="29"/>
    </row>
    <row r="23" spans="1:16" s="45" customFormat="1" ht="67.5" x14ac:dyDescent="0.2">
      <c r="A23" s="42"/>
      <c r="B23" s="43"/>
      <c r="C23" s="35" t="s">
        <v>50</v>
      </c>
      <c r="D23" s="36"/>
      <c r="E23" s="37"/>
      <c r="F23" s="38"/>
      <c r="G23" s="38"/>
      <c r="H23" s="70"/>
      <c r="I23" s="71"/>
      <c r="J23" s="44"/>
      <c r="K23" s="44"/>
      <c r="L23" s="44"/>
      <c r="M23" s="44"/>
      <c r="N23" s="44"/>
      <c r="O23" s="44"/>
      <c r="P23" s="44"/>
    </row>
    <row r="24" spans="1:16" x14ac:dyDescent="0.2">
      <c r="A24" s="46" t="s">
        <v>13</v>
      </c>
      <c r="B24" s="46" t="s">
        <v>22</v>
      </c>
      <c r="C24" s="47" t="s">
        <v>23</v>
      </c>
      <c r="D24" s="48"/>
      <c r="E24" s="49"/>
      <c r="F24" s="49"/>
      <c r="G24" s="66">
        <f>G27+G29+G31+G33+G36+G38+G39+G40+G41+G42+G43+SUM(G64:G80)+G37</f>
        <v>0</v>
      </c>
      <c r="H24" s="49"/>
      <c r="I24" s="49"/>
    </row>
    <row r="25" spans="1:16" x14ac:dyDescent="0.2">
      <c r="A25" s="28"/>
      <c r="B25" s="80" t="s">
        <v>64</v>
      </c>
      <c r="C25" s="81"/>
      <c r="D25" s="81"/>
      <c r="E25" s="81"/>
      <c r="F25" s="81"/>
      <c r="G25" s="81"/>
      <c r="H25" s="70"/>
      <c r="I25" s="71"/>
      <c r="J25" s="29"/>
      <c r="K25" s="29"/>
      <c r="L25" s="29"/>
      <c r="M25" s="29"/>
      <c r="N25" s="29"/>
      <c r="O25" s="29"/>
      <c r="P25" s="29"/>
    </row>
    <row r="26" spans="1:16" ht="12.75" customHeight="1" x14ac:dyDescent="0.2">
      <c r="A26" s="28"/>
      <c r="B26" s="82" t="s">
        <v>21</v>
      </c>
      <c r="C26" s="83"/>
      <c r="D26" s="83"/>
      <c r="E26" s="83"/>
      <c r="F26" s="83"/>
      <c r="G26" s="83"/>
      <c r="H26" s="70"/>
      <c r="I26" s="71"/>
      <c r="J26" s="29"/>
      <c r="K26" s="29"/>
      <c r="L26" s="29"/>
      <c r="M26" s="29"/>
      <c r="N26" s="29"/>
      <c r="O26" s="29"/>
      <c r="P26" s="29"/>
    </row>
    <row r="27" spans="1:16" x14ac:dyDescent="0.2">
      <c r="A27" s="28">
        <v>9</v>
      </c>
      <c r="B27" s="30" t="s">
        <v>74</v>
      </c>
      <c r="C27" s="31" t="s">
        <v>24</v>
      </c>
      <c r="D27" s="32" t="s">
        <v>16</v>
      </c>
      <c r="E27" s="33">
        <v>1</v>
      </c>
      <c r="F27" s="1"/>
      <c r="G27" s="65">
        <f>E27*F27</f>
        <v>0</v>
      </c>
      <c r="H27" s="70">
        <f t="shared" si="0"/>
        <v>0</v>
      </c>
      <c r="I27" s="71">
        <f t="shared" si="1"/>
        <v>0</v>
      </c>
      <c r="J27" s="29"/>
      <c r="K27" s="29"/>
      <c r="L27" s="29"/>
      <c r="M27" s="29"/>
      <c r="N27" s="29"/>
      <c r="O27" s="29"/>
      <c r="P27" s="29"/>
    </row>
    <row r="28" spans="1:16" x14ac:dyDescent="0.2">
      <c r="A28" s="28"/>
      <c r="B28" s="30"/>
      <c r="C28" s="35" t="s">
        <v>25</v>
      </c>
      <c r="D28" s="50"/>
      <c r="E28" s="50"/>
      <c r="F28" s="50"/>
      <c r="G28" s="50"/>
      <c r="H28" s="70"/>
      <c r="I28" s="71"/>
      <c r="J28" s="29"/>
      <c r="K28" s="29"/>
      <c r="L28" s="29"/>
      <c r="M28" s="29"/>
      <c r="N28" s="29"/>
      <c r="O28" s="29"/>
      <c r="P28" s="29"/>
    </row>
    <row r="29" spans="1:16" x14ac:dyDescent="0.2">
      <c r="A29" s="28">
        <v>10</v>
      </c>
      <c r="B29" s="30" t="s">
        <v>75</v>
      </c>
      <c r="C29" s="31" t="s">
        <v>45</v>
      </c>
      <c r="D29" s="32" t="s">
        <v>16</v>
      </c>
      <c r="E29" s="33">
        <v>1</v>
      </c>
      <c r="F29" s="1"/>
      <c r="G29" s="65">
        <f>E29*F29</f>
        <v>0</v>
      </c>
      <c r="H29" s="70">
        <f t="shared" si="0"/>
        <v>0</v>
      </c>
      <c r="I29" s="71">
        <f t="shared" si="1"/>
        <v>0</v>
      </c>
      <c r="J29" s="29"/>
      <c r="K29" s="29"/>
      <c r="L29" s="29"/>
      <c r="M29" s="29"/>
      <c r="N29" s="29"/>
      <c r="O29" s="29"/>
      <c r="P29" s="29"/>
    </row>
    <row r="30" spans="1:16" ht="45" x14ac:dyDescent="0.2">
      <c r="A30" s="28"/>
      <c r="B30" s="30"/>
      <c r="C30" s="35" t="s">
        <v>47</v>
      </c>
      <c r="D30" s="50"/>
      <c r="E30" s="50"/>
      <c r="F30" s="50"/>
      <c r="G30" s="50"/>
      <c r="H30" s="70"/>
      <c r="I30" s="71"/>
      <c r="J30" s="29"/>
      <c r="K30" s="29"/>
      <c r="L30" s="29"/>
      <c r="M30" s="29"/>
      <c r="N30" s="29"/>
      <c r="O30" s="29"/>
      <c r="P30" s="29"/>
    </row>
    <row r="31" spans="1:16" x14ac:dyDescent="0.2">
      <c r="A31" s="28">
        <v>11</v>
      </c>
      <c r="B31" s="30" t="s">
        <v>76</v>
      </c>
      <c r="C31" s="31" t="s">
        <v>26</v>
      </c>
      <c r="D31" s="32" t="s">
        <v>16</v>
      </c>
      <c r="E31" s="33">
        <v>1</v>
      </c>
      <c r="F31" s="1"/>
      <c r="G31" s="65">
        <f>E31*F31</f>
        <v>0</v>
      </c>
      <c r="H31" s="70">
        <f t="shared" si="0"/>
        <v>0</v>
      </c>
      <c r="I31" s="71">
        <f t="shared" si="1"/>
        <v>0</v>
      </c>
      <c r="J31" s="29"/>
      <c r="K31" s="29"/>
      <c r="L31" s="29"/>
      <c r="M31" s="29"/>
      <c r="N31" s="29"/>
      <c r="O31" s="29"/>
      <c r="P31" s="29"/>
    </row>
    <row r="32" spans="1:16" ht="56.25" x14ac:dyDescent="0.2">
      <c r="A32" s="28"/>
      <c r="B32" s="30"/>
      <c r="C32" s="35" t="s">
        <v>48</v>
      </c>
      <c r="D32" s="50"/>
      <c r="E32" s="50"/>
      <c r="F32" s="50"/>
      <c r="G32" s="50"/>
      <c r="H32" s="70"/>
      <c r="I32" s="71"/>
      <c r="J32" s="29"/>
      <c r="K32" s="29"/>
      <c r="L32" s="29"/>
      <c r="M32" s="29"/>
      <c r="N32" s="29"/>
      <c r="O32" s="29"/>
      <c r="P32" s="29"/>
    </row>
    <row r="33" spans="1:16" ht="22.5" x14ac:dyDescent="0.2">
      <c r="A33" s="28">
        <v>12</v>
      </c>
      <c r="B33" s="30" t="s">
        <v>77</v>
      </c>
      <c r="C33" s="31" t="s">
        <v>108</v>
      </c>
      <c r="D33" s="32" t="s">
        <v>16</v>
      </c>
      <c r="E33" s="33">
        <v>1</v>
      </c>
      <c r="F33" s="1"/>
      <c r="G33" s="65">
        <f>E33*F33</f>
        <v>0</v>
      </c>
      <c r="H33" s="70">
        <f t="shared" si="0"/>
        <v>0</v>
      </c>
      <c r="I33" s="71">
        <f t="shared" si="1"/>
        <v>0</v>
      </c>
      <c r="J33" s="29"/>
      <c r="K33" s="29"/>
      <c r="L33" s="29"/>
      <c r="M33" s="29"/>
      <c r="N33" s="29"/>
      <c r="O33" s="29"/>
      <c r="P33" s="29"/>
    </row>
    <row r="34" spans="1:16" ht="45" x14ac:dyDescent="0.2">
      <c r="A34" s="28"/>
      <c r="B34" s="51"/>
      <c r="C34" s="35" t="s">
        <v>27</v>
      </c>
      <c r="D34" s="50"/>
      <c r="E34" s="50"/>
      <c r="F34" s="50"/>
      <c r="G34" s="50"/>
      <c r="H34" s="70"/>
      <c r="I34" s="71"/>
      <c r="J34" s="29"/>
      <c r="K34" s="29"/>
      <c r="L34" s="29"/>
      <c r="M34" s="29"/>
      <c r="N34" s="29"/>
      <c r="O34" s="29"/>
      <c r="P34" s="29"/>
    </row>
    <row r="35" spans="1:16" ht="22.5" x14ac:dyDescent="0.2">
      <c r="A35" s="28"/>
      <c r="B35" s="30"/>
      <c r="C35" s="35" t="s">
        <v>42</v>
      </c>
      <c r="D35" s="50"/>
      <c r="E35" s="50"/>
      <c r="F35" s="50"/>
      <c r="G35" s="50"/>
      <c r="H35" s="70"/>
      <c r="I35" s="71"/>
      <c r="J35" s="29"/>
      <c r="K35" s="29"/>
      <c r="L35" s="29"/>
      <c r="M35" s="29"/>
      <c r="N35" s="29"/>
      <c r="O35" s="29"/>
      <c r="P35" s="29"/>
    </row>
    <row r="36" spans="1:16" x14ac:dyDescent="0.2">
      <c r="A36" s="28">
        <v>13</v>
      </c>
      <c r="B36" s="52" t="s">
        <v>86</v>
      </c>
      <c r="C36" s="31" t="s">
        <v>29</v>
      </c>
      <c r="D36" s="32" t="s">
        <v>16</v>
      </c>
      <c r="E36" s="33">
        <v>1</v>
      </c>
      <c r="F36" s="1"/>
      <c r="G36" s="65">
        <f t="shared" ref="G36:G38" si="2">E36*F36</f>
        <v>0</v>
      </c>
      <c r="H36" s="70">
        <f t="shared" si="0"/>
        <v>0</v>
      </c>
      <c r="I36" s="71">
        <f t="shared" si="1"/>
        <v>0</v>
      </c>
      <c r="J36" s="29"/>
      <c r="K36" s="29"/>
      <c r="L36" s="29"/>
      <c r="M36" s="29"/>
      <c r="N36" s="29"/>
      <c r="O36" s="29"/>
      <c r="P36" s="29"/>
    </row>
    <row r="37" spans="1:16" ht="22.5" x14ac:dyDescent="0.2">
      <c r="A37" s="28">
        <v>14</v>
      </c>
      <c r="B37" s="52" t="s">
        <v>126</v>
      </c>
      <c r="C37" s="31" t="s">
        <v>127</v>
      </c>
      <c r="D37" s="32" t="s">
        <v>16</v>
      </c>
      <c r="E37" s="33">
        <v>1</v>
      </c>
      <c r="F37" s="1"/>
      <c r="G37" s="65">
        <f t="shared" si="2"/>
        <v>0</v>
      </c>
      <c r="H37" s="70">
        <f t="shared" si="0"/>
        <v>0</v>
      </c>
      <c r="I37" s="71">
        <f t="shared" si="1"/>
        <v>0</v>
      </c>
      <c r="J37" s="29"/>
      <c r="K37" s="29"/>
      <c r="L37" s="29"/>
      <c r="M37" s="29"/>
      <c r="N37" s="29"/>
      <c r="O37" s="29"/>
      <c r="P37" s="29"/>
    </row>
    <row r="38" spans="1:16" x14ac:dyDescent="0.2">
      <c r="A38" s="28">
        <v>15</v>
      </c>
      <c r="B38" s="52" t="s">
        <v>87</v>
      </c>
      <c r="C38" s="31" t="s">
        <v>41</v>
      </c>
      <c r="D38" s="32" t="s">
        <v>39</v>
      </c>
      <c r="E38" s="33">
        <v>20</v>
      </c>
      <c r="F38" s="1"/>
      <c r="G38" s="65">
        <f t="shared" si="2"/>
        <v>0</v>
      </c>
      <c r="H38" s="70">
        <f t="shared" si="0"/>
        <v>0</v>
      </c>
      <c r="I38" s="71">
        <f t="shared" si="1"/>
        <v>0</v>
      </c>
      <c r="J38" s="29"/>
      <c r="K38" s="29"/>
      <c r="L38" s="29"/>
      <c r="M38" s="29"/>
      <c r="N38" s="29"/>
      <c r="O38" s="29"/>
      <c r="P38" s="29"/>
    </row>
    <row r="39" spans="1:16" ht="45" x14ac:dyDescent="0.2">
      <c r="A39" s="28">
        <v>16</v>
      </c>
      <c r="B39" s="52" t="s">
        <v>88</v>
      </c>
      <c r="C39" s="31" t="s">
        <v>99</v>
      </c>
      <c r="D39" s="32" t="s">
        <v>16</v>
      </c>
      <c r="E39" s="33">
        <v>1</v>
      </c>
      <c r="F39" s="1"/>
      <c r="G39" s="65">
        <f t="shared" ref="G39" si="3">E39*F39</f>
        <v>0</v>
      </c>
      <c r="H39" s="70">
        <f t="shared" si="0"/>
        <v>0</v>
      </c>
      <c r="I39" s="71">
        <f t="shared" si="1"/>
        <v>0</v>
      </c>
      <c r="J39" s="29"/>
      <c r="K39" s="29"/>
      <c r="L39" s="29"/>
      <c r="M39" s="29"/>
      <c r="N39" s="29"/>
      <c r="O39" s="29"/>
      <c r="P39" s="29"/>
    </row>
    <row r="40" spans="1:16" ht="45" x14ac:dyDescent="0.2">
      <c r="A40" s="60">
        <v>17</v>
      </c>
      <c r="B40" s="52" t="s">
        <v>79</v>
      </c>
      <c r="C40" s="31" t="s">
        <v>96</v>
      </c>
      <c r="D40" s="32" t="s">
        <v>28</v>
      </c>
      <c r="E40" s="33">
        <v>10</v>
      </c>
      <c r="F40" s="1"/>
      <c r="G40" s="65">
        <f>E40*F40</f>
        <v>0</v>
      </c>
      <c r="H40" s="70">
        <f t="shared" si="0"/>
        <v>0</v>
      </c>
      <c r="I40" s="71">
        <f t="shared" si="1"/>
        <v>0</v>
      </c>
      <c r="J40" s="29"/>
      <c r="K40" s="29"/>
      <c r="L40" s="29"/>
      <c r="M40" s="29"/>
      <c r="N40" s="29"/>
      <c r="O40" s="29"/>
      <c r="P40" s="29"/>
    </row>
    <row r="41" spans="1:16" ht="78.75" x14ac:dyDescent="0.2">
      <c r="A41" s="28">
        <v>18</v>
      </c>
      <c r="B41" s="52" t="s">
        <v>89</v>
      </c>
      <c r="C41" s="31" t="s">
        <v>131</v>
      </c>
      <c r="D41" s="32" t="s">
        <v>16</v>
      </c>
      <c r="E41" s="33">
        <v>1</v>
      </c>
      <c r="F41" s="1"/>
      <c r="G41" s="65">
        <f t="shared" ref="G41:G64" si="4">E41*F41</f>
        <v>0</v>
      </c>
      <c r="H41" s="70">
        <f t="shared" si="0"/>
        <v>0</v>
      </c>
      <c r="I41" s="71">
        <f t="shared" si="1"/>
        <v>0</v>
      </c>
      <c r="J41" s="29"/>
      <c r="K41" s="29"/>
      <c r="L41" s="29"/>
      <c r="M41" s="29"/>
      <c r="N41" s="29"/>
      <c r="O41" s="29"/>
      <c r="P41" s="29"/>
    </row>
    <row r="42" spans="1:16" ht="56.25" x14ac:dyDescent="0.2">
      <c r="A42" s="28">
        <v>19</v>
      </c>
      <c r="B42" s="52" t="s">
        <v>90</v>
      </c>
      <c r="C42" s="31" t="s">
        <v>121</v>
      </c>
      <c r="D42" s="32" t="s">
        <v>16</v>
      </c>
      <c r="E42" s="33">
        <v>1</v>
      </c>
      <c r="F42" s="1"/>
      <c r="G42" s="65">
        <f t="shared" si="4"/>
        <v>0</v>
      </c>
      <c r="H42" s="70">
        <f t="shared" si="0"/>
        <v>0</v>
      </c>
      <c r="I42" s="71">
        <f t="shared" si="1"/>
        <v>0</v>
      </c>
      <c r="J42" s="29"/>
      <c r="K42" s="29"/>
      <c r="L42" s="29"/>
      <c r="M42" s="29"/>
      <c r="N42" s="29"/>
      <c r="O42" s="29"/>
      <c r="P42" s="29"/>
    </row>
    <row r="43" spans="1:16" x14ac:dyDescent="0.2">
      <c r="A43" s="28">
        <v>20</v>
      </c>
      <c r="B43" s="52" t="s">
        <v>80</v>
      </c>
      <c r="C43" s="31" t="s">
        <v>124</v>
      </c>
      <c r="D43" s="32" t="s">
        <v>28</v>
      </c>
      <c r="E43" s="33">
        <v>100</v>
      </c>
      <c r="F43" s="1"/>
      <c r="G43" s="65">
        <f>E43*F43</f>
        <v>0</v>
      </c>
      <c r="H43" s="70">
        <f t="shared" si="0"/>
        <v>0</v>
      </c>
      <c r="I43" s="71">
        <f t="shared" si="1"/>
        <v>0</v>
      </c>
      <c r="J43" s="29"/>
      <c r="K43" s="29"/>
      <c r="L43" s="29"/>
      <c r="M43" s="29"/>
      <c r="N43" s="29"/>
      <c r="O43" s="29"/>
      <c r="P43" s="29"/>
    </row>
    <row r="44" spans="1:16" ht="78.75" x14ac:dyDescent="0.2">
      <c r="A44" s="28"/>
      <c r="B44" s="52"/>
      <c r="C44" s="53" t="s">
        <v>63</v>
      </c>
      <c r="D44" s="32"/>
      <c r="E44" s="33"/>
      <c r="F44" s="33"/>
      <c r="G44" s="65"/>
      <c r="H44" s="70"/>
      <c r="I44" s="71"/>
      <c r="J44" s="29"/>
      <c r="K44" s="29"/>
      <c r="L44" s="29"/>
      <c r="M44" s="29"/>
      <c r="N44" s="29"/>
      <c r="O44" s="29"/>
      <c r="P44" s="29"/>
    </row>
    <row r="45" spans="1:16" ht="33.75" x14ac:dyDescent="0.2">
      <c r="A45" s="28"/>
      <c r="B45" s="52"/>
      <c r="C45" s="53" t="s">
        <v>130</v>
      </c>
      <c r="D45" s="32"/>
      <c r="E45" s="33"/>
      <c r="F45" s="33"/>
      <c r="G45" s="65"/>
      <c r="H45" s="70"/>
      <c r="I45" s="71"/>
      <c r="J45" s="29"/>
      <c r="K45" s="29"/>
      <c r="L45" s="29"/>
      <c r="M45" s="29"/>
      <c r="N45" s="29"/>
      <c r="O45" s="29"/>
      <c r="P45" s="29"/>
    </row>
    <row r="46" spans="1:16" ht="33.75" x14ac:dyDescent="0.2">
      <c r="A46" s="28"/>
      <c r="B46" s="52"/>
      <c r="C46" s="53" t="s">
        <v>59</v>
      </c>
      <c r="D46" s="32"/>
      <c r="E46" s="33"/>
      <c r="F46" s="33"/>
      <c r="G46" s="65"/>
      <c r="H46" s="70"/>
      <c r="I46" s="71"/>
      <c r="J46" s="29"/>
      <c r="K46" s="29"/>
      <c r="L46" s="29"/>
      <c r="M46" s="29"/>
      <c r="N46" s="29"/>
      <c r="O46" s="29"/>
      <c r="P46" s="29"/>
    </row>
    <row r="47" spans="1:16" x14ac:dyDescent="0.2">
      <c r="A47" s="28"/>
      <c r="B47" s="52"/>
      <c r="C47" s="53" t="s">
        <v>37</v>
      </c>
      <c r="D47" s="32"/>
      <c r="E47" s="33"/>
      <c r="F47" s="33"/>
      <c r="G47" s="65"/>
      <c r="H47" s="70"/>
      <c r="I47" s="71"/>
      <c r="J47" s="29"/>
      <c r="K47" s="29"/>
      <c r="L47" s="29"/>
      <c r="M47" s="29"/>
      <c r="N47" s="29"/>
      <c r="O47" s="29"/>
      <c r="P47" s="29"/>
    </row>
    <row r="48" spans="1:16" x14ac:dyDescent="0.2">
      <c r="A48" s="28"/>
      <c r="B48" s="52"/>
      <c r="C48" s="53" t="s">
        <v>60</v>
      </c>
      <c r="D48" s="32"/>
      <c r="E48" s="33"/>
      <c r="F48" s="33"/>
      <c r="G48" s="65"/>
      <c r="H48" s="70"/>
      <c r="I48" s="71"/>
      <c r="J48" s="29"/>
      <c r="K48" s="29"/>
      <c r="L48" s="29"/>
      <c r="M48" s="29"/>
      <c r="N48" s="29"/>
      <c r="O48" s="29"/>
      <c r="P48" s="29"/>
    </row>
    <row r="49" spans="1:16" ht="22.5" x14ac:dyDescent="0.2">
      <c r="A49" s="28"/>
      <c r="B49" s="52"/>
      <c r="C49" s="53" t="s">
        <v>61</v>
      </c>
      <c r="D49" s="32"/>
      <c r="E49" s="33"/>
      <c r="F49" s="33"/>
      <c r="G49" s="65"/>
      <c r="H49" s="70"/>
      <c r="I49" s="71"/>
      <c r="J49" s="29"/>
      <c r="K49" s="29"/>
      <c r="L49" s="29"/>
      <c r="M49" s="29"/>
      <c r="N49" s="29"/>
      <c r="O49" s="29"/>
      <c r="P49" s="29"/>
    </row>
    <row r="50" spans="1:16" ht="22.5" x14ac:dyDescent="0.2">
      <c r="A50" s="28"/>
      <c r="B50" s="52"/>
      <c r="C50" s="53" t="s">
        <v>51</v>
      </c>
      <c r="D50" s="32"/>
      <c r="E50" s="33"/>
      <c r="F50" s="33"/>
      <c r="G50" s="65"/>
      <c r="H50" s="70"/>
      <c r="I50" s="71"/>
      <c r="J50" s="29"/>
      <c r="K50" s="29"/>
      <c r="L50" s="29"/>
      <c r="M50" s="29"/>
      <c r="N50" s="29"/>
      <c r="O50" s="29"/>
      <c r="P50" s="29"/>
    </row>
    <row r="51" spans="1:16" x14ac:dyDescent="0.2">
      <c r="A51" s="28"/>
      <c r="B51" s="52"/>
      <c r="C51" s="53" t="s">
        <v>35</v>
      </c>
      <c r="D51" s="32"/>
      <c r="E51" s="33"/>
      <c r="F51" s="33"/>
      <c r="G51" s="65"/>
      <c r="H51" s="70"/>
      <c r="I51" s="71"/>
      <c r="J51" s="29"/>
      <c r="K51" s="29"/>
      <c r="L51" s="29"/>
      <c r="M51" s="29"/>
      <c r="N51" s="29"/>
      <c r="O51" s="29"/>
      <c r="P51" s="29"/>
    </row>
    <row r="52" spans="1:16" x14ac:dyDescent="0.2">
      <c r="A52" s="28"/>
      <c r="B52" s="52"/>
      <c r="C52" s="53" t="s">
        <v>36</v>
      </c>
      <c r="D52" s="32"/>
      <c r="E52" s="33"/>
      <c r="F52" s="33"/>
      <c r="G52" s="65"/>
      <c r="H52" s="70"/>
      <c r="I52" s="71"/>
      <c r="J52" s="29"/>
      <c r="K52" s="29"/>
      <c r="L52" s="29"/>
      <c r="M52" s="29"/>
      <c r="N52" s="29"/>
      <c r="O52" s="29"/>
      <c r="P52" s="29"/>
    </row>
    <row r="53" spans="1:16" x14ac:dyDescent="0.2">
      <c r="A53" s="28"/>
      <c r="B53" s="52"/>
      <c r="C53" s="53" t="s">
        <v>34</v>
      </c>
      <c r="D53" s="32"/>
      <c r="E53" s="33"/>
      <c r="F53" s="33"/>
      <c r="G53" s="65"/>
      <c r="H53" s="70"/>
      <c r="I53" s="71"/>
      <c r="J53" s="29"/>
      <c r="K53" s="29"/>
      <c r="L53" s="29"/>
      <c r="M53" s="29"/>
      <c r="N53" s="29"/>
      <c r="O53" s="29"/>
      <c r="P53" s="29"/>
    </row>
    <row r="54" spans="1:16" x14ac:dyDescent="0.2">
      <c r="A54" s="28"/>
      <c r="B54" s="52"/>
      <c r="C54" s="53" t="s">
        <v>40</v>
      </c>
      <c r="D54" s="32"/>
      <c r="E54" s="33"/>
      <c r="F54" s="33"/>
      <c r="G54" s="65"/>
      <c r="H54" s="70"/>
      <c r="I54" s="71"/>
      <c r="J54" s="29"/>
      <c r="K54" s="29"/>
      <c r="L54" s="29"/>
      <c r="M54" s="29"/>
      <c r="N54" s="29"/>
      <c r="O54" s="29"/>
      <c r="P54" s="29"/>
    </row>
    <row r="55" spans="1:16" x14ac:dyDescent="0.2">
      <c r="A55" s="28"/>
      <c r="B55" s="52"/>
      <c r="C55" s="53" t="s">
        <v>107</v>
      </c>
      <c r="D55" s="32"/>
      <c r="E55" s="33"/>
      <c r="F55" s="33"/>
      <c r="G55" s="65"/>
      <c r="H55" s="70"/>
      <c r="I55" s="71"/>
      <c r="J55" s="29"/>
      <c r="K55" s="29"/>
      <c r="L55" s="29"/>
      <c r="M55" s="29"/>
      <c r="N55" s="29"/>
      <c r="O55" s="29"/>
      <c r="P55" s="29"/>
    </row>
    <row r="56" spans="1:16" x14ac:dyDescent="0.2">
      <c r="A56" s="28"/>
      <c r="B56" s="52"/>
      <c r="C56" s="53" t="s">
        <v>46</v>
      </c>
      <c r="D56" s="32"/>
      <c r="E56" s="33"/>
      <c r="F56" s="33"/>
      <c r="G56" s="65"/>
      <c r="H56" s="70"/>
      <c r="I56" s="71"/>
      <c r="J56" s="29"/>
      <c r="K56" s="29"/>
      <c r="L56" s="29"/>
      <c r="M56" s="29"/>
      <c r="N56" s="29"/>
      <c r="O56" s="29"/>
      <c r="P56" s="29"/>
    </row>
    <row r="57" spans="1:16" x14ac:dyDescent="0.2">
      <c r="A57" s="28"/>
      <c r="B57" s="52"/>
      <c r="C57" s="53" t="s">
        <v>57</v>
      </c>
      <c r="D57" s="32"/>
      <c r="E57" s="33"/>
      <c r="F57" s="33"/>
      <c r="G57" s="65"/>
      <c r="H57" s="70"/>
      <c r="I57" s="71"/>
      <c r="J57" s="29"/>
      <c r="K57" s="29"/>
      <c r="L57" s="29"/>
      <c r="M57" s="29"/>
      <c r="N57" s="29"/>
      <c r="O57" s="29"/>
      <c r="P57" s="29"/>
    </row>
    <row r="58" spans="1:16" x14ac:dyDescent="0.2">
      <c r="A58" s="28"/>
      <c r="B58" s="52"/>
      <c r="C58" s="53" t="s">
        <v>58</v>
      </c>
      <c r="D58" s="32"/>
      <c r="E58" s="33"/>
      <c r="F58" s="33"/>
      <c r="G58" s="65"/>
      <c r="H58" s="70"/>
      <c r="I58" s="71"/>
      <c r="J58" s="29"/>
      <c r="K58" s="29"/>
      <c r="L58" s="29"/>
      <c r="M58" s="29"/>
      <c r="N58" s="29"/>
      <c r="O58" s="29"/>
      <c r="P58" s="29"/>
    </row>
    <row r="59" spans="1:16" x14ac:dyDescent="0.2">
      <c r="A59" s="28"/>
      <c r="B59" s="30"/>
      <c r="C59" s="53" t="s">
        <v>62</v>
      </c>
      <c r="D59" s="32"/>
      <c r="E59" s="33"/>
      <c r="F59" s="33"/>
      <c r="G59" s="65"/>
      <c r="H59" s="70"/>
      <c r="I59" s="71"/>
      <c r="J59" s="29"/>
      <c r="K59" s="29"/>
      <c r="L59" s="29"/>
      <c r="M59" s="29"/>
      <c r="N59" s="29"/>
      <c r="O59" s="29"/>
      <c r="P59" s="29"/>
    </row>
    <row r="60" spans="1:16" ht="22.5" x14ac:dyDescent="0.2">
      <c r="A60" s="28"/>
      <c r="B60" s="30"/>
      <c r="C60" s="53" t="s">
        <v>55</v>
      </c>
      <c r="D60" s="32"/>
      <c r="E60" s="33"/>
      <c r="F60" s="33"/>
      <c r="G60" s="65"/>
      <c r="H60" s="70"/>
      <c r="I60" s="71"/>
      <c r="J60" s="29"/>
      <c r="K60" s="29"/>
      <c r="L60" s="29"/>
      <c r="M60" s="29"/>
      <c r="N60" s="29"/>
      <c r="O60" s="29"/>
      <c r="P60" s="29"/>
    </row>
    <row r="61" spans="1:16" x14ac:dyDescent="0.2">
      <c r="A61" s="28"/>
      <c r="B61" s="30"/>
      <c r="C61" s="53" t="s">
        <v>125</v>
      </c>
      <c r="D61" s="32"/>
      <c r="E61" s="33"/>
      <c r="F61" s="33"/>
      <c r="G61" s="65"/>
      <c r="H61" s="70"/>
      <c r="I61" s="71"/>
      <c r="J61" s="29"/>
      <c r="K61" s="29"/>
      <c r="L61" s="29"/>
      <c r="M61" s="29"/>
      <c r="N61" s="29"/>
      <c r="O61" s="29"/>
      <c r="P61" s="29"/>
    </row>
    <row r="62" spans="1:16" ht="22.5" x14ac:dyDescent="0.2">
      <c r="A62" s="28"/>
      <c r="B62" s="30"/>
      <c r="C62" s="53" t="s">
        <v>56</v>
      </c>
      <c r="D62" s="32"/>
      <c r="E62" s="33"/>
      <c r="F62" s="33"/>
      <c r="G62" s="65"/>
      <c r="H62" s="70"/>
      <c r="I62" s="71"/>
      <c r="J62" s="29"/>
      <c r="K62" s="29"/>
      <c r="L62" s="29"/>
      <c r="M62" s="29"/>
      <c r="N62" s="29"/>
      <c r="O62" s="29"/>
      <c r="P62" s="29"/>
    </row>
    <row r="63" spans="1:16" x14ac:dyDescent="0.2">
      <c r="A63" s="28"/>
      <c r="B63" s="30"/>
      <c r="C63" s="53" t="s">
        <v>100</v>
      </c>
      <c r="D63" s="32"/>
      <c r="E63" s="33"/>
      <c r="F63" s="33"/>
      <c r="G63" s="65"/>
      <c r="H63" s="70"/>
      <c r="I63" s="71"/>
      <c r="J63" s="29"/>
      <c r="K63" s="29"/>
      <c r="L63" s="29"/>
      <c r="M63" s="29"/>
      <c r="N63" s="29"/>
      <c r="O63" s="29"/>
      <c r="P63" s="29"/>
    </row>
    <row r="64" spans="1:16" ht="33.75" x14ac:dyDescent="0.2">
      <c r="A64" s="28">
        <v>21</v>
      </c>
      <c r="B64" s="52" t="s">
        <v>91</v>
      </c>
      <c r="C64" s="31" t="s">
        <v>106</v>
      </c>
      <c r="D64" s="32" t="s">
        <v>28</v>
      </c>
      <c r="E64" s="33">
        <v>80</v>
      </c>
      <c r="F64" s="1"/>
      <c r="G64" s="65">
        <f t="shared" si="4"/>
        <v>0</v>
      </c>
      <c r="H64" s="70">
        <f t="shared" si="0"/>
        <v>0</v>
      </c>
      <c r="I64" s="71">
        <f t="shared" si="1"/>
        <v>0</v>
      </c>
      <c r="J64" s="29"/>
      <c r="K64" s="29"/>
      <c r="L64" s="29"/>
      <c r="M64" s="29"/>
      <c r="N64" s="29"/>
      <c r="O64" s="29"/>
      <c r="P64" s="29"/>
    </row>
    <row r="65" spans="1:16" ht="22.5" x14ac:dyDescent="0.2">
      <c r="A65" s="28">
        <v>22</v>
      </c>
      <c r="B65" s="30" t="s">
        <v>81</v>
      </c>
      <c r="C65" s="31" t="s">
        <v>52</v>
      </c>
      <c r="D65" s="32" t="s">
        <v>28</v>
      </c>
      <c r="E65" s="33">
        <v>80</v>
      </c>
      <c r="F65" s="1"/>
      <c r="G65" s="65">
        <f>E65*F65</f>
        <v>0</v>
      </c>
      <c r="H65" s="70">
        <f t="shared" si="0"/>
        <v>0</v>
      </c>
      <c r="I65" s="71">
        <f t="shared" si="1"/>
        <v>0</v>
      </c>
      <c r="J65" s="29"/>
      <c r="K65" s="29"/>
      <c r="L65" s="29"/>
      <c r="M65" s="29"/>
      <c r="N65" s="29"/>
      <c r="O65" s="29"/>
      <c r="P65" s="29"/>
    </row>
    <row r="66" spans="1:16" ht="45" x14ac:dyDescent="0.2">
      <c r="A66" s="28">
        <v>23</v>
      </c>
      <c r="B66" s="30" t="s">
        <v>81</v>
      </c>
      <c r="C66" s="31" t="s">
        <v>98</v>
      </c>
      <c r="D66" s="32" t="s">
        <v>28</v>
      </c>
      <c r="E66" s="33">
        <v>60</v>
      </c>
      <c r="F66" s="1"/>
      <c r="G66" s="65">
        <f>E66*F66</f>
        <v>0</v>
      </c>
      <c r="H66" s="70">
        <f t="shared" si="0"/>
        <v>0</v>
      </c>
      <c r="I66" s="71">
        <f t="shared" si="1"/>
        <v>0</v>
      </c>
      <c r="J66" s="29"/>
      <c r="K66" s="29"/>
      <c r="L66" s="29"/>
      <c r="M66" s="29"/>
      <c r="N66" s="29"/>
      <c r="O66" s="29"/>
      <c r="P66" s="29"/>
    </row>
    <row r="67" spans="1:16" ht="56.25" x14ac:dyDescent="0.2">
      <c r="A67" s="28">
        <v>24</v>
      </c>
      <c r="B67" s="52" t="s">
        <v>92</v>
      </c>
      <c r="C67" s="31" t="s">
        <v>104</v>
      </c>
      <c r="D67" s="32" t="s">
        <v>16</v>
      </c>
      <c r="E67" s="33">
        <v>1</v>
      </c>
      <c r="F67" s="1"/>
      <c r="G67" s="65">
        <f t="shared" ref="G67" si="5">E67*F67</f>
        <v>0</v>
      </c>
      <c r="H67" s="70">
        <f t="shared" si="0"/>
        <v>0</v>
      </c>
      <c r="I67" s="71">
        <f t="shared" si="1"/>
        <v>0</v>
      </c>
    </row>
    <row r="68" spans="1:16" ht="45" x14ac:dyDescent="0.2">
      <c r="A68" s="28">
        <v>25</v>
      </c>
      <c r="B68" s="52" t="s">
        <v>93</v>
      </c>
      <c r="C68" s="31" t="s">
        <v>111</v>
      </c>
      <c r="D68" s="32" t="s">
        <v>16</v>
      </c>
      <c r="E68" s="33">
        <v>1</v>
      </c>
      <c r="F68" s="1"/>
      <c r="G68" s="65">
        <f t="shared" ref="G68" si="6">E68*F68</f>
        <v>0</v>
      </c>
      <c r="H68" s="70">
        <f t="shared" si="0"/>
        <v>0</v>
      </c>
      <c r="I68" s="71">
        <f t="shared" si="1"/>
        <v>0</v>
      </c>
    </row>
    <row r="69" spans="1:16" ht="33.75" x14ac:dyDescent="0.2">
      <c r="A69" s="28">
        <v>26</v>
      </c>
      <c r="B69" s="30" t="s">
        <v>84</v>
      </c>
      <c r="C69" s="31" t="s">
        <v>103</v>
      </c>
      <c r="D69" s="32" t="s">
        <v>16</v>
      </c>
      <c r="E69" s="33">
        <v>1</v>
      </c>
      <c r="F69" s="1"/>
      <c r="G69" s="65">
        <f>E69*F69</f>
        <v>0</v>
      </c>
      <c r="H69" s="70">
        <f t="shared" si="0"/>
        <v>0</v>
      </c>
      <c r="I69" s="71">
        <f t="shared" si="1"/>
        <v>0</v>
      </c>
    </row>
    <row r="70" spans="1:16" ht="45" x14ac:dyDescent="0.2">
      <c r="A70" s="28">
        <v>27</v>
      </c>
      <c r="B70" s="52" t="s">
        <v>94</v>
      </c>
      <c r="C70" s="31" t="s">
        <v>38</v>
      </c>
      <c r="D70" s="32" t="s">
        <v>16</v>
      </c>
      <c r="E70" s="33">
        <v>1</v>
      </c>
      <c r="F70" s="1"/>
      <c r="G70" s="65">
        <f t="shared" ref="G70" si="7">E70*F70</f>
        <v>0</v>
      </c>
      <c r="H70" s="70">
        <f t="shared" si="0"/>
        <v>0</v>
      </c>
      <c r="I70" s="71">
        <f t="shared" si="1"/>
        <v>0</v>
      </c>
    </row>
    <row r="71" spans="1:16" ht="33.75" x14ac:dyDescent="0.2">
      <c r="A71" s="60">
        <v>28</v>
      </c>
      <c r="B71" s="30" t="s">
        <v>82</v>
      </c>
      <c r="C71" s="31" t="s">
        <v>53</v>
      </c>
      <c r="D71" s="32" t="s">
        <v>28</v>
      </c>
      <c r="E71" s="33">
        <v>20</v>
      </c>
      <c r="F71" s="1"/>
      <c r="G71" s="65">
        <f>E71*F71</f>
        <v>0</v>
      </c>
      <c r="H71" s="70">
        <f t="shared" si="0"/>
        <v>0</v>
      </c>
      <c r="I71" s="71">
        <f t="shared" si="1"/>
        <v>0</v>
      </c>
    </row>
    <row r="72" spans="1:16" ht="33.75" x14ac:dyDescent="0.2">
      <c r="A72" s="28">
        <v>29</v>
      </c>
      <c r="B72" s="30" t="s">
        <v>83</v>
      </c>
      <c r="C72" s="31" t="s">
        <v>30</v>
      </c>
      <c r="D72" s="32" t="s">
        <v>16</v>
      </c>
      <c r="E72" s="33">
        <v>1</v>
      </c>
      <c r="F72" s="1"/>
      <c r="G72" s="65">
        <f>E72*F72</f>
        <v>0</v>
      </c>
      <c r="H72" s="70">
        <f t="shared" si="0"/>
        <v>0</v>
      </c>
      <c r="I72" s="71">
        <f t="shared" si="1"/>
        <v>0</v>
      </c>
    </row>
    <row r="73" spans="1:16" x14ac:dyDescent="0.2">
      <c r="A73" s="28">
        <v>30</v>
      </c>
      <c r="B73" s="52" t="s">
        <v>85</v>
      </c>
      <c r="C73" s="31" t="s">
        <v>109</v>
      </c>
      <c r="D73" s="32" t="s">
        <v>95</v>
      </c>
      <c r="E73" s="33">
        <v>1</v>
      </c>
      <c r="F73" s="1"/>
      <c r="G73" s="65">
        <f>E73*F73</f>
        <v>0</v>
      </c>
      <c r="H73" s="70">
        <f t="shared" si="0"/>
        <v>0</v>
      </c>
      <c r="I73" s="71">
        <f t="shared" si="1"/>
        <v>0</v>
      </c>
    </row>
    <row r="74" spans="1:16" ht="22.5" x14ac:dyDescent="0.2">
      <c r="A74" s="28">
        <v>31</v>
      </c>
      <c r="B74" s="52" t="s">
        <v>97</v>
      </c>
      <c r="C74" s="31" t="s">
        <v>110</v>
      </c>
      <c r="D74" s="32" t="s">
        <v>95</v>
      </c>
      <c r="E74" s="33">
        <v>1</v>
      </c>
      <c r="F74" s="1"/>
      <c r="G74" s="65">
        <f>E74*F74</f>
        <v>0</v>
      </c>
      <c r="H74" s="70">
        <f t="shared" si="0"/>
        <v>0</v>
      </c>
      <c r="I74" s="71">
        <f t="shared" si="1"/>
        <v>0</v>
      </c>
    </row>
    <row r="75" spans="1:16" x14ac:dyDescent="0.2">
      <c r="A75" s="28">
        <v>32</v>
      </c>
      <c r="B75" s="52" t="s">
        <v>113</v>
      </c>
      <c r="C75" s="31" t="s">
        <v>54</v>
      </c>
      <c r="D75" s="32" t="s">
        <v>28</v>
      </c>
      <c r="E75" s="33">
        <v>50</v>
      </c>
      <c r="F75" s="1"/>
      <c r="G75" s="65">
        <f t="shared" ref="G75:G79" si="8">E75*F75</f>
        <v>0</v>
      </c>
      <c r="H75" s="70">
        <f t="shared" ref="H75:H80" si="9">G75*41.91/100</f>
        <v>0</v>
      </c>
      <c r="I75" s="71">
        <f t="shared" ref="I75:I80" si="10">G75*58.09/100</f>
        <v>0</v>
      </c>
    </row>
    <row r="76" spans="1:16" x14ac:dyDescent="0.2">
      <c r="A76" s="28">
        <v>33</v>
      </c>
      <c r="B76" s="52" t="s">
        <v>114</v>
      </c>
      <c r="C76" s="31" t="s">
        <v>115</v>
      </c>
      <c r="D76" s="32" t="s">
        <v>95</v>
      </c>
      <c r="E76" s="33">
        <v>1</v>
      </c>
      <c r="F76" s="1"/>
      <c r="G76" s="65">
        <f t="shared" si="8"/>
        <v>0</v>
      </c>
      <c r="H76" s="70">
        <f t="shared" si="9"/>
        <v>0</v>
      </c>
      <c r="I76" s="71">
        <f t="shared" si="10"/>
        <v>0</v>
      </c>
    </row>
    <row r="77" spans="1:16" ht="33.75" x14ac:dyDescent="0.2">
      <c r="A77" s="28">
        <v>34</v>
      </c>
      <c r="B77" s="52" t="s">
        <v>116</v>
      </c>
      <c r="C77" s="31" t="s">
        <v>117</v>
      </c>
      <c r="D77" s="32" t="s">
        <v>95</v>
      </c>
      <c r="E77" s="33">
        <v>1</v>
      </c>
      <c r="F77" s="1"/>
      <c r="G77" s="65">
        <f t="shared" si="8"/>
        <v>0</v>
      </c>
      <c r="H77" s="70">
        <f t="shared" si="9"/>
        <v>0</v>
      </c>
      <c r="I77" s="71">
        <f t="shared" si="10"/>
        <v>0</v>
      </c>
    </row>
    <row r="78" spans="1:16" ht="22.5" x14ac:dyDescent="0.2">
      <c r="A78" s="28">
        <v>35</v>
      </c>
      <c r="B78" s="52" t="s">
        <v>119</v>
      </c>
      <c r="C78" s="31" t="s">
        <v>120</v>
      </c>
      <c r="D78" s="32" t="s">
        <v>95</v>
      </c>
      <c r="E78" s="33">
        <v>1</v>
      </c>
      <c r="F78" s="1"/>
      <c r="G78" s="65">
        <f t="shared" si="8"/>
        <v>0</v>
      </c>
      <c r="H78" s="70">
        <f t="shared" si="9"/>
        <v>0</v>
      </c>
      <c r="I78" s="71">
        <f t="shared" si="10"/>
        <v>0</v>
      </c>
    </row>
    <row r="79" spans="1:16" ht="33.75" x14ac:dyDescent="0.2">
      <c r="A79" s="28">
        <v>36</v>
      </c>
      <c r="B79" s="52" t="s">
        <v>122</v>
      </c>
      <c r="C79" s="31" t="s">
        <v>123</v>
      </c>
      <c r="D79" s="32" t="s">
        <v>95</v>
      </c>
      <c r="E79" s="33">
        <v>1</v>
      </c>
      <c r="F79" s="1"/>
      <c r="G79" s="65">
        <f t="shared" si="8"/>
        <v>0</v>
      </c>
      <c r="H79" s="70">
        <f t="shared" si="9"/>
        <v>0</v>
      </c>
      <c r="I79" s="71">
        <f t="shared" si="10"/>
        <v>0</v>
      </c>
    </row>
    <row r="80" spans="1:16" ht="23.25" thickBot="1" x14ac:dyDescent="0.25">
      <c r="A80" s="28">
        <v>37</v>
      </c>
      <c r="B80" s="30" t="s">
        <v>78</v>
      </c>
      <c r="C80" s="31" t="s">
        <v>102</v>
      </c>
      <c r="D80" s="32" t="s">
        <v>16</v>
      </c>
      <c r="E80" s="33">
        <v>1</v>
      </c>
      <c r="F80" s="1"/>
      <c r="G80" s="65">
        <f>E80*F80</f>
        <v>0</v>
      </c>
      <c r="H80" s="72">
        <f t="shared" si="9"/>
        <v>0</v>
      </c>
      <c r="I80" s="73">
        <f t="shared" si="10"/>
        <v>0</v>
      </c>
    </row>
    <row r="81" spans="1:9" ht="15.75" thickBot="1" x14ac:dyDescent="0.3">
      <c r="A81" s="54"/>
      <c r="B81" s="55" t="s">
        <v>31</v>
      </c>
      <c r="C81" s="56" t="s">
        <v>32</v>
      </c>
      <c r="D81" s="57"/>
      <c r="E81" s="58"/>
      <c r="F81" s="58"/>
      <c r="G81" s="59">
        <f>G24+G8</f>
        <v>0</v>
      </c>
      <c r="H81" s="74">
        <f>SUM(H10:H80)</f>
        <v>0</v>
      </c>
      <c r="I81" s="74">
        <f>SUM(I10:I80)</f>
        <v>0</v>
      </c>
    </row>
    <row r="82" spans="1:9" x14ac:dyDescent="0.2">
      <c r="D82" s="11"/>
    </row>
    <row r="83" spans="1:9" x14ac:dyDescent="0.2">
      <c r="D83" s="11"/>
    </row>
    <row r="84" spans="1:9" x14ac:dyDescent="0.2">
      <c r="D84" s="11"/>
    </row>
    <row r="85" spans="1:9" x14ac:dyDescent="0.2">
      <c r="D85" s="11"/>
    </row>
    <row r="86" spans="1:9" x14ac:dyDescent="0.2">
      <c r="D86" s="11"/>
    </row>
    <row r="87" spans="1:9" x14ac:dyDescent="0.2">
      <c r="D87" s="11"/>
    </row>
    <row r="88" spans="1:9" x14ac:dyDescent="0.2">
      <c r="D88" s="11"/>
    </row>
    <row r="89" spans="1:9" x14ac:dyDescent="0.2">
      <c r="D89" s="11"/>
    </row>
    <row r="90" spans="1:9" x14ac:dyDescent="0.2">
      <c r="D90" s="11"/>
    </row>
    <row r="91" spans="1:9" x14ac:dyDescent="0.2">
      <c r="D91" s="11"/>
    </row>
    <row r="92" spans="1:9" x14ac:dyDescent="0.2">
      <c r="D92" s="11"/>
    </row>
    <row r="93" spans="1:9" x14ac:dyDescent="0.2">
      <c r="D93" s="11"/>
    </row>
    <row r="94" spans="1:9" x14ac:dyDescent="0.2">
      <c r="D94" s="11"/>
    </row>
    <row r="95" spans="1:9" x14ac:dyDescent="0.2">
      <c r="D95" s="11"/>
    </row>
    <row r="96" spans="1:9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</sheetData>
  <sheetProtection algorithmName="SHA-512" hashValue="eoVm1fKWh7w+ojq85y/6jbsulRGhXVQuoOWGrYRoRl27LSYKdG2UrakkD3/ZKEoIMFD8umU4e3oNOxCSD+dxzA==" saltValue="itIe62QdLYPuin/cfFiwDQ==" spinCount="100000" sheet="1" objects="1" scenarios="1"/>
  <mergeCells count="10">
    <mergeCell ref="B21:G21"/>
    <mergeCell ref="B25:G25"/>
    <mergeCell ref="B26:G26"/>
    <mergeCell ref="A1:G1"/>
    <mergeCell ref="C2:G2"/>
    <mergeCell ref="C3:G3"/>
    <mergeCell ref="C4:G4"/>
    <mergeCell ref="C7:G7"/>
    <mergeCell ref="B9:G9"/>
    <mergeCell ref="B14:G14"/>
  </mergeCells>
  <phoneticPr fontId="13" type="noConversion"/>
  <pageMargins left="0.7" right="0.7" top="0.78740157499999996" bottom="0.78740157499999996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VN+ON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h7of2019hb@outlook.cz</cp:lastModifiedBy>
  <cp:lastPrinted>2021-10-20T09:02:19Z</cp:lastPrinted>
  <dcterms:created xsi:type="dcterms:W3CDTF">2019-02-07T12:47:47Z</dcterms:created>
  <dcterms:modified xsi:type="dcterms:W3CDTF">2024-07-23T06:03:20Z</dcterms:modified>
</cp:coreProperties>
</file>