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chod\03_REALIZACE\0372-2022-MDB-Brno-SERVIS\06-SERVIS\230922_011-MDB-CS-Oprava orchestriste\"/>
    </mc:Choice>
  </mc:AlternateContent>
  <xr:revisionPtr revIDLastSave="0" documentId="13_ncr:1_{DB6B43F0-DBEE-4821-84B8-C3625EE4EE9C}" xr6:coauthVersionLast="47" xr6:coauthVersionMax="47" xr10:uidLastSave="{00000000-0000-0000-0000-000000000000}"/>
  <bookViews>
    <workbookView xWindow="-120" yWindow="-120" windowWidth="29040" windowHeight="15840" xr2:uid="{E9F77BC7-C651-4CB5-AEE5-2E8B4B8B6DA5}"/>
  </bookViews>
  <sheets>
    <sheet name="Orchestřiště-činohra VV" sheetId="1" r:id="rId1"/>
  </sheets>
  <externalReferences>
    <externalReference r:id="rId2"/>
    <externalReference r:id="rId3"/>
  </externalReferences>
  <definedNames>
    <definedName name="__xlnm.Print_Area_1">#REF!</definedName>
    <definedName name="__xlnm.Print_Area_2">#REF!</definedName>
    <definedName name="__xlnm.Print_Area_3">#REF!</definedName>
    <definedName name="__xlnm.Print_Titles_1">#REF!</definedName>
    <definedName name="__xlnm.Print_Titles_2">#REF!</definedName>
    <definedName name="__xlnm.Print_Titles_3">#REF!</definedName>
    <definedName name="aAkce">#REF!</definedName>
    <definedName name="aCislo">#REF!</definedName>
    <definedName name="aDatum">#REF!</definedName>
    <definedName name="aDocTitle">#REF!</definedName>
    <definedName name="aGProjektant">#REF!</definedName>
    <definedName name="aInvestor">#REF!</definedName>
    <definedName name="aObjekt">#REF!</definedName>
    <definedName name="aOProjektant">#REF!</definedName>
    <definedName name="aPCelek">#REF!</definedName>
    <definedName name="aProfese1">#REF!</definedName>
    <definedName name="aProfese10">#REF!</definedName>
    <definedName name="aProfese2">#REF!</definedName>
    <definedName name="aProfese3">#REF!</definedName>
    <definedName name="aProfese4">#REF!</definedName>
    <definedName name="aProfese5">#REF!</definedName>
    <definedName name="aProfese6">#REF!</definedName>
    <definedName name="aProfese7">#REF!</definedName>
    <definedName name="aProfese8">#REF!</definedName>
    <definedName name="aProfese9">#REF!</definedName>
    <definedName name="aRevize">#REF!</definedName>
    <definedName name="aRevizePopis">#REF!</definedName>
    <definedName name="aStupen">#REF!</definedName>
    <definedName name="aVypracoval">#REF!</definedName>
    <definedName name="aZpracovatel">#REF!</definedName>
    <definedName name="fond">[1]DATA!$M$8</definedName>
    <definedName name="nAkce">#REF!</definedName>
    <definedName name="_xlnm.Print_Titles" localSheetId="0">'Orchestřiště-činohra VV'!$1:$6</definedName>
    <definedName name="nCenaKus">#REF!</definedName>
    <definedName name="nCenaKusu">#REF!</definedName>
    <definedName name="nCislo">#REF!</definedName>
    <definedName name="nCJmeno">#REF!</definedName>
    <definedName name="nDatum">#REF!</definedName>
    <definedName name="nDCislo">#REF!</definedName>
    <definedName name="nDDatum">#REF!</definedName>
    <definedName name="nGProjektant">#REF!</definedName>
    <definedName name="nHProjektant">#REF!</definedName>
    <definedName name="nInvestor">#REF!</definedName>
    <definedName name="nLogoCode">#REF!</definedName>
    <definedName name="nMJednotka">#REF!</definedName>
    <definedName name="nObjekt">#REF!</definedName>
    <definedName name="nObsah">#REF!</definedName>
    <definedName name="nOProjektant">#REF!</definedName>
    <definedName name="nPCelek">#REF!</definedName>
    <definedName name="nPCislo">#REF!</definedName>
    <definedName name="nPocetKusu">#REF!</definedName>
    <definedName name="nPodpis">#REF!</definedName>
    <definedName name="nPopisPaD">#REF!</definedName>
    <definedName name="nProfese">#REF!</definedName>
    <definedName name="nRevize">#REF!</definedName>
    <definedName name="nRevizePopis">#REF!</definedName>
    <definedName name="nStupen">#REF!</definedName>
    <definedName name="nVVSeznamE">#REF!</definedName>
    <definedName name="nVVSeznamS">#REF!</definedName>
    <definedName name="nVyhotoveni">#REF!</definedName>
    <definedName name="nVypracoval">#REF!</definedName>
    <definedName name="nZapati1">#REF!</definedName>
    <definedName name="nZapati2">#REF!</definedName>
    <definedName name="nZapati3">#REF!</definedName>
    <definedName name="nZCislo">#REF!</definedName>
    <definedName name="nZpracovatel">#REF!</definedName>
    <definedName name="_xlnm.Print_Area" localSheetId="0">'Orchestřiště-činohra VV'!$A$1:$F$44</definedName>
    <definedName name="sHeader">#REF!</definedName>
    <definedName name="X">[2]Polozky!#REF!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6" i="1"/>
  <c r="F35" i="1"/>
  <c r="F34" i="1"/>
  <c r="F33" i="1"/>
  <c r="F31" i="1"/>
  <c r="F30" i="1"/>
  <c r="F29" i="1"/>
  <c r="F28" i="1"/>
  <c r="F27" i="1"/>
  <c r="F26" i="1"/>
  <c r="F25" i="1"/>
  <c r="F24" i="1"/>
  <c r="F23" i="1"/>
  <c r="F22" i="1"/>
  <c r="F21" i="1"/>
  <c r="F11" i="1"/>
  <c r="F19" i="1"/>
  <c r="F18" i="1"/>
  <c r="F17" i="1"/>
  <c r="F16" i="1"/>
  <c r="F15" i="1"/>
  <c r="F14" i="1"/>
  <c r="F13" i="1"/>
  <c r="F12" i="1"/>
  <c r="F10" i="1"/>
  <c r="F9" i="1"/>
  <c r="F8" i="1"/>
  <c r="F20" i="1" l="1"/>
  <c r="F37" i="1"/>
  <c r="F32" i="1"/>
  <c r="F7" i="1"/>
  <c r="F42" i="1" l="1"/>
  <c r="F43" i="1" s="1"/>
  <c r="F44" i="1" l="1"/>
</calcChain>
</file>

<file path=xl/sharedStrings.xml><?xml version="1.0" encoding="utf-8"?>
<sst xmlns="http://schemas.openxmlformats.org/spreadsheetml/2006/main" count="116" uniqueCount="88">
  <si>
    <t>kpl</t>
  </si>
  <si>
    <t>Datum:</t>
  </si>
  <si>
    <t>Revize:</t>
  </si>
  <si>
    <t>Zpracoval:</t>
  </si>
  <si>
    <t>SKA</t>
  </si>
  <si>
    <t>Dokument:</t>
  </si>
  <si>
    <t>položka</t>
  </si>
  <si>
    <t>popis</t>
  </si>
  <si>
    <t>množství</t>
  </si>
  <si>
    <t>jednotka</t>
  </si>
  <si>
    <t>jednotková cena</t>
  </si>
  <si>
    <t>celková cena</t>
  </si>
  <si>
    <t>Zakázka:</t>
  </si>
  <si>
    <t>MdB - Činohra - Oprava stolu orchestřiště</t>
  </si>
  <si>
    <t>Výkaz výměr - mechanická část</t>
  </si>
  <si>
    <t>Mechanická část</t>
  </si>
  <si>
    <t>01.01.</t>
  </si>
  <si>
    <t>01.02.</t>
  </si>
  <si>
    <t>01.03.</t>
  </si>
  <si>
    <t>01.04.</t>
  </si>
  <si>
    <t>01.05.</t>
  </si>
  <si>
    <t>01.06.</t>
  </si>
  <si>
    <t>01.07.</t>
  </si>
  <si>
    <t>01.08.</t>
  </si>
  <si>
    <t>01.09.</t>
  </si>
  <si>
    <t>01.10.</t>
  </si>
  <si>
    <t>01.11.</t>
  </si>
  <si>
    <t>01.12.</t>
  </si>
  <si>
    <t>01.00.</t>
  </si>
  <si>
    <t>Repase pohyblivého přívodu (výměna čepů, očištění a nátěr jeklových profilů, nové pásky uvevnění kabeláže a hydraulických hadic)</t>
  </si>
  <si>
    <t>Oprava vodících kol (odstranění poškozeného běhounu, očištění a nové pogumování 4ks, zbytek kol už repasován)</t>
  </si>
  <si>
    <t>Repase kladek nosného lana (otryskání, přelakování, výměna ložisek a čepů - 8ks svislé převáděcí, 2ks horizontální převáděcí, 4ks na vozíku)</t>
  </si>
  <si>
    <t>Přeměření rovinnosti a svislosti vodících sloupů a jejich vyrovnání (odřezání sloupu, srovnání a znovuzavaření)</t>
  </si>
  <si>
    <t>Doplnění bočních plechových výkrytů a bezpečnostních lišt (po obvodu plošiny cca 25bm a čelní hrana pevné podlahy cca 10bm)</t>
  </si>
  <si>
    <t>Revize a zatěžkávací zkoušky</t>
  </si>
  <si>
    <t>Inženýring a dodavatelská dokumentace</t>
  </si>
  <si>
    <t>02.00.</t>
  </si>
  <si>
    <t>Hydraulická část</t>
  </si>
  <si>
    <t xml:space="preserve">Doplnění dusíku do tlakových nádob; </t>
  </si>
  <si>
    <t xml:space="preserve">Výměna pracovní kapaliny hydraulického agregátu včetně vyčištění nádrže a výměna filtračních vložek; </t>
  </si>
  <si>
    <t>Odstranění starých nevyhovujících komponentů</t>
  </si>
  <si>
    <t xml:space="preserve">Doplněních potrubních tras o měřicí a odvzdušňovací body pro diagnostiku závad a bezpečnému uvedení do provozu; </t>
  </si>
  <si>
    <t xml:space="preserve">Výměna všech potrubních konzol; </t>
  </si>
  <si>
    <t xml:space="preserve">Výměna hydraulického potrubí a hydraulických hadic od hydraulického agregátu po hydraulické válce aretace délka cca 54 m); </t>
  </si>
  <si>
    <t xml:space="preserve">Demontáž a kompletní oprava / výměna 4 hydraulických válců aretace zvedaného stolu v jednotlivých polohách (rýglování), včetně provedení tlakové a funkční zkoušky; </t>
  </si>
  <si>
    <t>Výroba nového hydraulického potrubí od hydraulického agregátu k hlavnímu hydraulickému válci stolu (vzdálenost cca 15 m), včetně provedení tlakové a funkční zkoušky, dle EN 13480.</t>
  </si>
  <si>
    <t xml:space="preserve">Demontáž a kompletní oprava / výměna hydraulického válce pohonu orchestřiště z konstrukce stolu orchestřiště, včetně provedené tlakové a funkční zkoušky; </t>
  </si>
  <si>
    <t>sada</t>
  </si>
  <si>
    <t>m</t>
  </si>
  <si>
    <t>Výměna bezpečnostních hydraulických prvků hlavního hydraulického válce</t>
  </si>
  <si>
    <t>02.01.</t>
  </si>
  <si>
    <t>02.02.</t>
  </si>
  <si>
    <t>02.03.</t>
  </si>
  <si>
    <t>02.04.</t>
  </si>
  <si>
    <t>02.05.</t>
  </si>
  <si>
    <t>02.06.</t>
  </si>
  <si>
    <t>02.07.</t>
  </si>
  <si>
    <t>02.08.</t>
  </si>
  <si>
    <t>02.09.</t>
  </si>
  <si>
    <t>02.10.</t>
  </si>
  <si>
    <t>02.11.</t>
  </si>
  <si>
    <t>03.00.</t>
  </si>
  <si>
    <t>Ovládací část</t>
  </si>
  <si>
    <t>03.01.</t>
  </si>
  <si>
    <t>03.02.</t>
  </si>
  <si>
    <t>03.03.</t>
  </si>
  <si>
    <t>04.00</t>
  </si>
  <si>
    <t>04.01.</t>
  </si>
  <si>
    <t>04.02.</t>
  </si>
  <si>
    <t>04.03.</t>
  </si>
  <si>
    <t>Ostatní</t>
  </si>
  <si>
    <t xml:space="preserve">Doplnění bezpečnostních lišt a koncových vypínačů dveří do skříně elektro a implementace do stávajícího řídicího systému (návaznost na okamžité zastavení pohybu). </t>
  </si>
  <si>
    <t xml:space="preserve">Uvedení do provozu – nastavení mechanického a hydraulického systému – nutná účast programátora stávajícího SW, kontrola ve všech jednotlivých polohách zvedaného stolu v návaznosti na snímač dráhy, bezpečného rýglování a provozu bez jakýchkoliv nežádoucích mechanických odporů při pohybu; </t>
  </si>
  <si>
    <t>Úklid pracoviště</t>
  </si>
  <si>
    <t>Doprava</t>
  </si>
  <si>
    <t>CENA CELKEM bez DPH</t>
  </si>
  <si>
    <t>bm</t>
  </si>
  <si>
    <t>Výměna napínacích šroubů (nové závitové tyče s maticemi a okem)</t>
  </si>
  <si>
    <t>Úprava ryglovacích pouzder (vybroušení náběhové hrany)</t>
  </si>
  <si>
    <t>ks</t>
  </si>
  <si>
    <t>Doplnění koncových spínačů ke dvěřím vstupu do prostoru strojovny pod orchestřištěm</t>
  </si>
  <si>
    <t>Repase vedení tažného vozíku (výměna celkem 4ks klouzátek, očištění a promazání vodítek)</t>
  </si>
  <si>
    <t>Výměna nosných ocelových lan a svorek (pr.22-23mm 4ks lan po 23m se zalisovanou očnicí na jednom konci + 4ks svorek pro každé lano)</t>
  </si>
  <si>
    <t>Aktualizaci stávajícího SW</t>
  </si>
  <si>
    <t xml:space="preserve">Dodání, umístění a propojení pracovních světel po plošinou orchestřiště; </t>
  </si>
  <si>
    <t>%</t>
  </si>
  <si>
    <t>CENA CELKEM vč. DPH</t>
  </si>
  <si>
    <t>Daň z přidané hodnoty (DPH)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</si>
</sst>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Narrow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44" fontId="5" fillId="2" borderId="1" xfId="1" applyFont="1" applyFill="1" applyBorder="1" applyAlignment="1">
      <alignment vertical="top"/>
    </xf>
    <xf numFmtId="44" fontId="4" fillId="2" borderId="1" xfId="0" applyNumberFormat="1" applyFont="1" applyFill="1" applyBorder="1" applyAlignment="1">
      <alignment vertical="top"/>
    </xf>
    <xf numFmtId="44" fontId="2" fillId="0" borderId="1" xfId="0" applyNumberFormat="1" applyFont="1" applyBorder="1" applyAlignment="1">
      <alignment vertical="top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14" fontId="2" fillId="3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indent="1"/>
    </xf>
    <xf numFmtId="0" fontId="5" fillId="2" borderId="1" xfId="0" applyFont="1" applyFill="1" applyBorder="1" applyAlignment="1">
      <alignment horizontal="left" vertical="top" indent="1"/>
    </xf>
    <xf numFmtId="16" fontId="2" fillId="0" borderId="1" xfId="0" applyNumberFormat="1" applyFont="1" applyBorder="1" applyAlignment="1">
      <alignment horizontal="left" vertical="top" indent="1"/>
    </xf>
    <xf numFmtId="0" fontId="2" fillId="0" borderId="1" xfId="0" applyFont="1" applyBorder="1" applyAlignment="1">
      <alignment horizontal="left" vertical="top" inden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44" fontId="2" fillId="4" borderId="1" xfId="1" applyFont="1" applyFill="1" applyBorder="1" applyAlignment="1">
      <alignment vertical="top"/>
    </xf>
    <xf numFmtId="2" fontId="8" fillId="3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44" fontId="5" fillId="2" borderId="1" xfId="1" applyFont="1" applyFill="1" applyBorder="1" applyAlignment="1">
      <alignment horizontal="center" vertical="top"/>
    </xf>
    <xf numFmtId="44" fontId="5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indent="1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44" fontId="4" fillId="2" borderId="4" xfId="1" applyFont="1" applyFill="1" applyBorder="1" applyAlignment="1">
      <alignment horizontal="center" vertical="top"/>
    </xf>
    <xf numFmtId="44" fontId="4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</cellXfs>
  <cellStyles count="12">
    <cellStyle name="Měna" xfId="1" builtinId="4"/>
    <cellStyle name="Měna 2 2" xfId="11" xr:uid="{3A754694-C44B-4404-8FB2-201694A18C22}"/>
    <cellStyle name="Měna 3" xfId="4" xr:uid="{01F77DB7-60E2-4328-8469-93AD6CC7D026}"/>
    <cellStyle name="Měna 3 4" xfId="7" xr:uid="{08CEC392-692E-4AAE-B9A2-0713F0E82E03}"/>
    <cellStyle name="Normální" xfId="0" builtinId="0"/>
    <cellStyle name="Normální 2" xfId="2" xr:uid="{D2BDCD11-0848-4FB9-A1F1-A280C218F650}"/>
    <cellStyle name="Normální 8" xfId="3" xr:uid="{D4FFC47E-1D09-4816-A0A8-30FC42E109BF}"/>
    <cellStyle name="Normální 8 2 2 2 2" xfId="8" xr:uid="{E5C4173C-1460-49FB-AC74-9361B13A3D7C}"/>
    <cellStyle name="Normální 8 2 2 3" xfId="10" xr:uid="{792B61B3-C0DF-45F0-ADDA-1B5DF51B5940}"/>
    <cellStyle name="Normální 8 3 2 2" xfId="5" xr:uid="{6081D5D8-25EC-4C25-9E16-D68A6F0C8088}"/>
    <cellStyle name="Normální 8 3 3" xfId="6" xr:uid="{87CC621F-9A4B-4F1A-AAE1-F576B4B21535}"/>
    <cellStyle name="Normální 8 5" xfId="9" xr:uid="{8A332C2F-8D17-41E6-AA56-2B77B0965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RALUPY\Histogr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ROZ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GRAM_TAB"/>
      <sheetName val="Graf2"/>
      <sheetName val="Graf3"/>
      <sheetName val="DATA"/>
      <sheetName val="Graf1"/>
    </sheetNames>
    <sheetDataSet>
      <sheetData sheetId="0" refreshError="1"/>
      <sheetData sheetId="1" refreshError="1"/>
      <sheetData sheetId="2" refreshError="1"/>
      <sheetData sheetId="3" refreshError="1">
        <row r="8">
          <cell r="M8">
            <v>180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avy"/>
      <sheetName val="Polozk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9BE1-1DE9-467A-A010-A77AA824F9FE}">
  <sheetPr>
    <pageSetUpPr fitToPage="1"/>
  </sheetPr>
  <dimension ref="A1:F44"/>
  <sheetViews>
    <sheetView tabSelected="1" view="pageBreakPreview" zoomScaleNormal="100" zoomScaleSheetLayoutView="100" workbookViewId="0">
      <selection activeCell="F15" sqref="F15"/>
    </sheetView>
  </sheetViews>
  <sheetFormatPr defaultColWidth="9.140625" defaultRowHeight="12.75" outlineLevelRow="1" x14ac:dyDescent="0.25"/>
  <cols>
    <col min="1" max="1" width="10.7109375" style="1" customWidth="1"/>
    <col min="2" max="2" width="45.7109375" style="1" customWidth="1"/>
    <col min="3" max="4" width="8.7109375" style="1" customWidth="1"/>
    <col min="5" max="6" width="15.7109375" style="1" customWidth="1"/>
    <col min="7" max="16384" width="9.140625" style="1"/>
  </cols>
  <sheetData>
    <row r="1" spans="1:6" x14ac:dyDescent="0.25">
      <c r="A1" s="7" t="s">
        <v>5</v>
      </c>
      <c r="B1" s="8" t="s">
        <v>14</v>
      </c>
      <c r="C1" s="7"/>
      <c r="D1" s="7"/>
      <c r="E1" s="7" t="s">
        <v>1</v>
      </c>
      <c r="F1" s="9">
        <v>45356</v>
      </c>
    </row>
    <row r="2" spans="1:6" x14ac:dyDescent="0.25">
      <c r="A2" s="7" t="s">
        <v>12</v>
      </c>
      <c r="B2" s="8" t="s">
        <v>13</v>
      </c>
      <c r="C2" s="7"/>
      <c r="D2" s="7"/>
      <c r="E2" s="7" t="s">
        <v>2</v>
      </c>
      <c r="F2" s="10">
        <v>1</v>
      </c>
    </row>
    <row r="3" spans="1:6" x14ac:dyDescent="0.25">
      <c r="A3" s="7"/>
      <c r="B3" s="7"/>
      <c r="C3" s="7"/>
      <c r="D3" s="7"/>
      <c r="E3" s="7" t="s">
        <v>3</v>
      </c>
      <c r="F3" s="10" t="s">
        <v>4</v>
      </c>
    </row>
    <row r="4" spans="1:6" x14ac:dyDescent="0.25">
      <c r="A4" s="7"/>
      <c r="B4" s="7"/>
      <c r="C4" s="7"/>
      <c r="D4" s="7"/>
      <c r="E4" s="7"/>
      <c r="F4" s="20"/>
    </row>
    <row r="5" spans="1:6" x14ac:dyDescent="0.25">
      <c r="A5" s="14" t="s">
        <v>6</v>
      </c>
      <c r="B5" s="21" t="s">
        <v>7</v>
      </c>
      <c r="C5" s="11" t="s">
        <v>9</v>
      </c>
      <c r="D5" s="11" t="s">
        <v>8</v>
      </c>
      <c r="E5" s="22" t="s">
        <v>10</v>
      </c>
      <c r="F5" s="23" t="s">
        <v>11</v>
      </c>
    </row>
    <row r="6" spans="1:6" ht="8.1" customHeight="1" x14ac:dyDescent="0.25">
      <c r="A6" s="13"/>
      <c r="C6" s="2"/>
      <c r="D6" s="2"/>
    </row>
    <row r="7" spans="1:6" x14ac:dyDescent="0.25">
      <c r="A7" s="14" t="s">
        <v>28</v>
      </c>
      <c r="B7" s="3" t="s">
        <v>15</v>
      </c>
      <c r="C7" s="11"/>
      <c r="D7" s="11"/>
      <c r="E7" s="4"/>
      <c r="F7" s="5">
        <f>SUM(F8:F19)</f>
        <v>0</v>
      </c>
    </row>
    <row r="8" spans="1:6" ht="25.5" outlineLevel="1" x14ac:dyDescent="0.25">
      <c r="A8" s="15" t="s">
        <v>16</v>
      </c>
      <c r="B8" s="17" t="s">
        <v>30</v>
      </c>
      <c r="C8" s="12" t="s">
        <v>79</v>
      </c>
      <c r="D8" s="12">
        <v>4</v>
      </c>
      <c r="E8" s="19"/>
      <c r="F8" s="6">
        <f t="shared" ref="F8:F11" si="0">E8*D8</f>
        <v>0</v>
      </c>
    </row>
    <row r="9" spans="1:6" ht="38.25" outlineLevel="1" x14ac:dyDescent="0.25">
      <c r="A9" s="16" t="s">
        <v>17</v>
      </c>
      <c r="B9" s="17" t="s">
        <v>31</v>
      </c>
      <c r="C9" s="12" t="s">
        <v>79</v>
      </c>
      <c r="D9" s="12">
        <v>14</v>
      </c>
      <c r="E9" s="19"/>
      <c r="F9" s="6">
        <f t="shared" si="0"/>
        <v>0</v>
      </c>
    </row>
    <row r="10" spans="1:6" ht="25.5" outlineLevel="1" x14ac:dyDescent="0.25">
      <c r="A10" s="16" t="s">
        <v>18</v>
      </c>
      <c r="B10" s="17" t="s">
        <v>81</v>
      </c>
      <c r="C10" s="12" t="s">
        <v>79</v>
      </c>
      <c r="D10" s="12">
        <v>4</v>
      </c>
      <c r="E10" s="19"/>
      <c r="F10" s="6">
        <f t="shared" si="0"/>
        <v>0</v>
      </c>
    </row>
    <row r="11" spans="1:6" ht="38.25" outlineLevel="1" x14ac:dyDescent="0.25">
      <c r="A11" s="16" t="s">
        <v>19</v>
      </c>
      <c r="B11" s="17" t="s">
        <v>82</v>
      </c>
      <c r="C11" s="12" t="s">
        <v>79</v>
      </c>
      <c r="D11" s="12">
        <v>4</v>
      </c>
      <c r="E11" s="19"/>
      <c r="F11" s="6">
        <f t="shared" si="0"/>
        <v>0</v>
      </c>
    </row>
    <row r="12" spans="1:6" ht="38.25" outlineLevel="1" x14ac:dyDescent="0.25">
      <c r="A12" s="15" t="s">
        <v>20</v>
      </c>
      <c r="B12" s="17" t="s">
        <v>29</v>
      </c>
      <c r="C12" s="12" t="s">
        <v>0</v>
      </c>
      <c r="D12" s="12">
        <v>1</v>
      </c>
      <c r="E12" s="19"/>
      <c r="F12" s="6">
        <f t="shared" ref="F12:F19" si="1">E12*D12</f>
        <v>0</v>
      </c>
    </row>
    <row r="13" spans="1:6" ht="25.5" outlineLevel="1" x14ac:dyDescent="0.25">
      <c r="A13" s="16" t="s">
        <v>21</v>
      </c>
      <c r="B13" s="17" t="s">
        <v>77</v>
      </c>
      <c r="C13" s="12" t="s">
        <v>79</v>
      </c>
      <c r="D13" s="12">
        <v>4</v>
      </c>
      <c r="E13" s="19"/>
      <c r="F13" s="6">
        <f t="shared" si="1"/>
        <v>0</v>
      </c>
    </row>
    <row r="14" spans="1:6" outlineLevel="1" x14ac:dyDescent="0.25">
      <c r="A14" s="15" t="s">
        <v>22</v>
      </c>
      <c r="B14" s="17" t="s">
        <v>78</v>
      </c>
      <c r="C14" s="12" t="s">
        <v>79</v>
      </c>
      <c r="D14" s="12">
        <v>24</v>
      </c>
      <c r="E14" s="19"/>
      <c r="F14" s="6">
        <f t="shared" si="1"/>
        <v>0</v>
      </c>
    </row>
    <row r="15" spans="1:6" ht="25.5" outlineLevel="1" x14ac:dyDescent="0.25">
      <c r="A15" s="16" t="s">
        <v>23</v>
      </c>
      <c r="B15" s="17" t="s">
        <v>32</v>
      </c>
      <c r="C15" s="12" t="s">
        <v>0</v>
      </c>
      <c r="D15" s="12">
        <v>1</v>
      </c>
      <c r="E15" s="19"/>
      <c r="F15" s="6">
        <f t="shared" si="1"/>
        <v>0</v>
      </c>
    </row>
    <row r="16" spans="1:6" ht="38.25" outlineLevel="1" x14ac:dyDescent="0.25">
      <c r="A16" s="15" t="s">
        <v>24</v>
      </c>
      <c r="B16" s="17" t="s">
        <v>33</v>
      </c>
      <c r="C16" s="12" t="s">
        <v>76</v>
      </c>
      <c r="D16" s="12">
        <v>35</v>
      </c>
      <c r="E16" s="19"/>
      <c r="F16" s="6">
        <f t="shared" si="1"/>
        <v>0</v>
      </c>
    </row>
    <row r="17" spans="1:6" ht="25.5" outlineLevel="1" x14ac:dyDescent="0.25">
      <c r="A17" s="16" t="s">
        <v>25</v>
      </c>
      <c r="B17" s="17" t="s">
        <v>80</v>
      </c>
      <c r="C17" s="12" t="s">
        <v>79</v>
      </c>
      <c r="D17" s="12">
        <v>2</v>
      </c>
      <c r="E17" s="19"/>
      <c r="F17" s="6">
        <f t="shared" si="1"/>
        <v>0</v>
      </c>
    </row>
    <row r="18" spans="1:6" outlineLevel="1" x14ac:dyDescent="0.25">
      <c r="A18" s="15" t="s">
        <v>26</v>
      </c>
      <c r="B18" s="17" t="s">
        <v>34</v>
      </c>
      <c r="C18" s="12" t="s">
        <v>0</v>
      </c>
      <c r="D18" s="12">
        <v>1</v>
      </c>
      <c r="E18" s="19"/>
      <c r="F18" s="6">
        <f t="shared" si="1"/>
        <v>0</v>
      </c>
    </row>
    <row r="19" spans="1:6" outlineLevel="1" x14ac:dyDescent="0.25">
      <c r="A19" s="16" t="s">
        <v>27</v>
      </c>
      <c r="B19" s="17" t="s">
        <v>35</v>
      </c>
      <c r="C19" s="12" t="s">
        <v>47</v>
      </c>
      <c r="D19" s="12">
        <v>1</v>
      </c>
      <c r="E19" s="19"/>
      <c r="F19" s="6">
        <f t="shared" si="1"/>
        <v>0</v>
      </c>
    </row>
    <row r="20" spans="1:6" x14ac:dyDescent="0.25">
      <c r="A20" s="14" t="s">
        <v>36</v>
      </c>
      <c r="B20" s="3" t="s">
        <v>37</v>
      </c>
      <c r="C20" s="11"/>
      <c r="D20" s="11"/>
      <c r="E20" s="4"/>
      <c r="F20" s="5">
        <f>SUM(F21:F31)</f>
        <v>0</v>
      </c>
    </row>
    <row r="21" spans="1:6" ht="38.25" outlineLevel="1" x14ac:dyDescent="0.25">
      <c r="A21" s="15" t="s">
        <v>50</v>
      </c>
      <c r="B21" s="17" t="s">
        <v>46</v>
      </c>
      <c r="C21" s="12" t="s">
        <v>47</v>
      </c>
      <c r="D21" s="12">
        <v>1</v>
      </c>
      <c r="E21" s="19"/>
      <c r="F21" s="6">
        <f t="shared" ref="F21:F31" si="2">E21*D21</f>
        <v>0</v>
      </c>
    </row>
    <row r="22" spans="1:6" ht="38.25" outlineLevel="1" x14ac:dyDescent="0.25">
      <c r="A22" s="16" t="s">
        <v>51</v>
      </c>
      <c r="B22" s="17" t="s">
        <v>45</v>
      </c>
      <c r="C22" s="12" t="s">
        <v>48</v>
      </c>
      <c r="D22" s="12">
        <v>15</v>
      </c>
      <c r="E22" s="19"/>
      <c r="F22" s="6">
        <f t="shared" si="2"/>
        <v>0</v>
      </c>
    </row>
    <row r="23" spans="1:6" ht="38.25" outlineLevel="1" x14ac:dyDescent="0.25">
      <c r="A23" s="16" t="s">
        <v>52</v>
      </c>
      <c r="B23" s="17" t="s">
        <v>44</v>
      </c>
      <c r="C23" s="12" t="s">
        <v>0</v>
      </c>
      <c r="D23" s="12">
        <v>4</v>
      </c>
      <c r="E23" s="19"/>
      <c r="F23" s="6">
        <f t="shared" si="2"/>
        <v>0</v>
      </c>
    </row>
    <row r="24" spans="1:6" ht="38.25" outlineLevel="1" x14ac:dyDescent="0.25">
      <c r="A24" s="16" t="s">
        <v>53</v>
      </c>
      <c r="B24" s="17" t="s">
        <v>43</v>
      </c>
      <c r="C24" s="12" t="s">
        <v>48</v>
      </c>
      <c r="D24" s="12">
        <v>54</v>
      </c>
      <c r="E24" s="19"/>
      <c r="F24" s="6">
        <f t="shared" si="2"/>
        <v>0</v>
      </c>
    </row>
    <row r="25" spans="1:6" outlineLevel="1" x14ac:dyDescent="0.25">
      <c r="A25" s="15" t="s">
        <v>54</v>
      </c>
      <c r="B25" s="17" t="s">
        <v>42</v>
      </c>
      <c r="C25" s="12" t="s">
        <v>47</v>
      </c>
      <c r="D25" s="12">
        <v>1</v>
      </c>
      <c r="E25" s="19"/>
      <c r="F25" s="6">
        <f t="shared" si="2"/>
        <v>0</v>
      </c>
    </row>
    <row r="26" spans="1:6" ht="25.5" outlineLevel="1" x14ac:dyDescent="0.25">
      <c r="A26" s="16" t="s">
        <v>55</v>
      </c>
      <c r="B26" s="17" t="s">
        <v>41</v>
      </c>
      <c r="C26" s="12" t="s">
        <v>0</v>
      </c>
      <c r="D26" s="12">
        <v>1</v>
      </c>
      <c r="E26" s="19"/>
      <c r="F26" s="6">
        <f t="shared" si="2"/>
        <v>0</v>
      </c>
    </row>
    <row r="27" spans="1:6" ht="25.5" outlineLevel="1" x14ac:dyDescent="0.25">
      <c r="A27" s="15" t="s">
        <v>56</v>
      </c>
      <c r="B27" s="17" t="s">
        <v>49</v>
      </c>
      <c r="C27" s="12" t="s">
        <v>47</v>
      </c>
      <c r="D27" s="12">
        <v>1</v>
      </c>
      <c r="E27" s="19"/>
      <c r="F27" s="6">
        <f t="shared" si="2"/>
        <v>0</v>
      </c>
    </row>
    <row r="28" spans="1:6" outlineLevel="1" x14ac:dyDescent="0.25">
      <c r="A28" s="16" t="s">
        <v>57</v>
      </c>
      <c r="B28" s="17" t="s">
        <v>40</v>
      </c>
      <c r="C28" s="12" t="s">
        <v>0</v>
      </c>
      <c r="D28" s="12">
        <v>1</v>
      </c>
      <c r="E28" s="19"/>
      <c r="F28" s="6">
        <f t="shared" si="2"/>
        <v>0</v>
      </c>
    </row>
    <row r="29" spans="1:6" ht="25.5" outlineLevel="1" x14ac:dyDescent="0.25">
      <c r="A29" s="15" t="s">
        <v>58</v>
      </c>
      <c r="B29" s="17" t="s">
        <v>39</v>
      </c>
      <c r="C29" s="12" t="s">
        <v>47</v>
      </c>
      <c r="D29" s="12">
        <v>1</v>
      </c>
      <c r="E29" s="19"/>
      <c r="F29" s="6">
        <f t="shared" si="2"/>
        <v>0</v>
      </c>
    </row>
    <row r="30" spans="1:6" outlineLevel="1" x14ac:dyDescent="0.25">
      <c r="A30" s="16" t="s">
        <v>59</v>
      </c>
      <c r="B30" s="17" t="s">
        <v>38</v>
      </c>
      <c r="C30" s="12" t="s">
        <v>0</v>
      </c>
      <c r="D30" s="12">
        <v>1</v>
      </c>
      <c r="E30" s="19"/>
      <c r="F30" s="6">
        <f t="shared" si="2"/>
        <v>0</v>
      </c>
    </row>
    <row r="31" spans="1:6" outlineLevel="1" x14ac:dyDescent="0.25">
      <c r="A31" s="16" t="s">
        <v>60</v>
      </c>
      <c r="B31" s="17" t="s">
        <v>35</v>
      </c>
      <c r="C31" s="12" t="s">
        <v>47</v>
      </c>
      <c r="D31" s="12">
        <v>1</v>
      </c>
      <c r="E31" s="19"/>
      <c r="F31" s="6">
        <f t="shared" si="2"/>
        <v>0</v>
      </c>
    </row>
    <row r="32" spans="1:6" x14ac:dyDescent="0.25">
      <c r="A32" s="14" t="s">
        <v>61</v>
      </c>
      <c r="B32" s="3" t="s">
        <v>62</v>
      </c>
      <c r="C32" s="11"/>
      <c r="D32" s="11"/>
      <c r="E32" s="4"/>
      <c r="F32" s="5">
        <f>SUM(F33:F36)</f>
        <v>0</v>
      </c>
    </row>
    <row r="33" spans="1:6" ht="38.25" outlineLevel="1" x14ac:dyDescent="0.25">
      <c r="A33" s="15" t="s">
        <v>63</v>
      </c>
      <c r="B33" s="17" t="s">
        <v>71</v>
      </c>
      <c r="C33" s="12" t="s">
        <v>47</v>
      </c>
      <c r="D33" s="12">
        <v>1</v>
      </c>
      <c r="E33" s="19"/>
      <c r="F33" s="6">
        <f t="shared" ref="F33:F36" si="3">E33*D33</f>
        <v>0</v>
      </c>
    </row>
    <row r="34" spans="1:6" ht="25.5" outlineLevel="1" x14ac:dyDescent="0.25">
      <c r="A34" s="16" t="s">
        <v>64</v>
      </c>
      <c r="B34" s="17" t="s">
        <v>84</v>
      </c>
      <c r="C34" s="12" t="s">
        <v>0</v>
      </c>
      <c r="D34" s="12">
        <v>2</v>
      </c>
      <c r="E34" s="19"/>
      <c r="F34" s="6">
        <f t="shared" si="3"/>
        <v>0</v>
      </c>
    </row>
    <row r="35" spans="1:6" outlineLevel="1" x14ac:dyDescent="0.25">
      <c r="A35" s="15" t="s">
        <v>65</v>
      </c>
      <c r="B35" s="17" t="s">
        <v>83</v>
      </c>
      <c r="C35" s="12" t="s">
        <v>0</v>
      </c>
      <c r="D35" s="12">
        <v>1</v>
      </c>
      <c r="E35" s="19"/>
      <c r="F35" s="6">
        <f t="shared" si="3"/>
        <v>0</v>
      </c>
    </row>
    <row r="36" spans="1:6" outlineLevel="1" x14ac:dyDescent="0.25">
      <c r="A36" s="16" t="s">
        <v>60</v>
      </c>
      <c r="B36" s="17" t="s">
        <v>35</v>
      </c>
      <c r="C36" s="12" t="s">
        <v>47</v>
      </c>
      <c r="D36" s="12">
        <v>1</v>
      </c>
      <c r="E36" s="19"/>
      <c r="F36" s="6">
        <f t="shared" si="3"/>
        <v>0</v>
      </c>
    </row>
    <row r="37" spans="1:6" x14ac:dyDescent="0.25">
      <c r="A37" s="14" t="s">
        <v>66</v>
      </c>
      <c r="B37" s="3" t="s">
        <v>70</v>
      </c>
      <c r="C37" s="11"/>
      <c r="D37" s="11"/>
      <c r="E37" s="4"/>
      <c r="F37" s="5">
        <f>SUM(F38:F40)</f>
        <v>0</v>
      </c>
    </row>
    <row r="38" spans="1:6" ht="63.75" outlineLevel="1" x14ac:dyDescent="0.25">
      <c r="A38" s="15" t="s">
        <v>67</v>
      </c>
      <c r="B38" s="17" t="s">
        <v>72</v>
      </c>
      <c r="C38" s="12" t="s">
        <v>47</v>
      </c>
      <c r="D38" s="12">
        <v>1</v>
      </c>
      <c r="E38" s="19"/>
      <c r="F38" s="6">
        <f t="shared" ref="F38:F40" si="4">E38*D38</f>
        <v>0</v>
      </c>
    </row>
    <row r="39" spans="1:6" outlineLevel="1" x14ac:dyDescent="0.25">
      <c r="A39" s="16" t="s">
        <v>68</v>
      </c>
      <c r="B39" s="17" t="s">
        <v>73</v>
      </c>
      <c r="C39" s="12" t="s">
        <v>0</v>
      </c>
      <c r="D39" s="12">
        <v>1</v>
      </c>
      <c r="E39" s="19"/>
      <c r="F39" s="6">
        <f t="shared" si="4"/>
        <v>0</v>
      </c>
    </row>
    <row r="40" spans="1:6" outlineLevel="1" x14ac:dyDescent="0.25">
      <c r="A40" s="15" t="s">
        <v>69</v>
      </c>
      <c r="B40" s="17" t="s">
        <v>74</v>
      </c>
      <c r="C40" s="12" t="s">
        <v>0</v>
      </c>
      <c r="D40" s="12">
        <v>4</v>
      </c>
      <c r="E40" s="19"/>
      <c r="F40" s="6">
        <f t="shared" si="4"/>
        <v>0</v>
      </c>
    </row>
    <row r="41" spans="1:6" ht="8.1" customHeight="1" x14ac:dyDescent="0.25">
      <c r="A41" s="7"/>
      <c r="B41" s="7"/>
      <c r="C41" s="7"/>
      <c r="D41" s="7"/>
      <c r="E41" s="7"/>
      <c r="F41" s="7"/>
    </row>
    <row r="42" spans="1:6" s="18" customFormat="1" x14ac:dyDescent="0.25">
      <c r="A42" s="24"/>
      <c r="B42" s="25" t="s">
        <v>75</v>
      </c>
      <c r="C42" s="26"/>
      <c r="D42" s="26"/>
      <c r="E42" s="27"/>
      <c r="F42" s="28">
        <f>+F7+F20+F32+F37</f>
        <v>0</v>
      </c>
    </row>
    <row r="43" spans="1:6" s="29" customFormat="1" ht="24.95" customHeight="1" x14ac:dyDescent="0.25">
      <c r="B43" s="29" t="s">
        <v>87</v>
      </c>
      <c r="C43" s="30" t="s">
        <v>85</v>
      </c>
      <c r="D43" s="30">
        <v>21</v>
      </c>
      <c r="F43" s="31">
        <f>+F42*D43%</f>
        <v>0</v>
      </c>
    </row>
    <row r="44" spans="1:6" s="18" customFormat="1" x14ac:dyDescent="0.25">
      <c r="A44" s="24"/>
      <c r="B44" s="25" t="s">
        <v>86</v>
      </c>
      <c r="C44" s="26"/>
      <c r="D44" s="26"/>
      <c r="E44" s="27"/>
      <c r="F44" s="28">
        <f>+F42+F43</f>
        <v>0</v>
      </c>
    </row>
  </sheetData>
  <phoneticPr fontId="9" type="noConversion"/>
  <pageMargins left="0.70866141732283472" right="0.51181102362204722" top="0.59055118110236227" bottom="0.39370078740157483" header="0.31496062992125984" footer="0.31496062992125984"/>
  <pageSetup paperSize="9" scale="77" orientation="portrait" r:id="rId1"/>
  <headerFooter>
    <oddFooter>&amp;R&amp;"Arial Narrow,Obyčejné"&amp;10strana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Orchestřiště-činohra VV</vt:lpstr>
      <vt:lpstr>'Orchestřiště-činohra VV'!Názvy_tisku</vt:lpstr>
      <vt:lpstr>'Orchestřiště-činohra VV'!Oblast_tisku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Author</cp:lastModifiedBy>
  <cp:lastPrinted>2024-03-05T08:05:06Z</cp:lastPrinted>
  <dcterms:created xsi:type="dcterms:W3CDTF">2023-11-01T06:21:58Z</dcterms:created>
  <dcterms:modified xsi:type="dcterms:W3CDTF">2024-03-05T08:08:07Z</dcterms:modified>
</cp:coreProperties>
</file>