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Příloha1_ProformaModelNC korMP" sheetId="1" r:id="rId1"/>
  </sheets>
  <definedNames>
    <definedName name="_xlnm.Print_Area" localSheetId="0">'Příloha1_ProformaModelNC korMP'!$B$1:$H$60</definedName>
  </definedNames>
  <calcPr fullCalcOnLoad="1"/>
</workbook>
</file>

<file path=xl/sharedStrings.xml><?xml version="1.0" encoding="utf-8"?>
<sst xmlns="http://schemas.openxmlformats.org/spreadsheetml/2006/main" count="165" uniqueCount="67">
  <si>
    <t>Jednorázové aktivační či zřizovací poplatky</t>
  </si>
  <si>
    <t>Název</t>
  </si>
  <si>
    <t>Jednotka</t>
  </si>
  <si>
    <t>Počet jednotek</t>
  </si>
  <si>
    <t>Cena celkem 
v Kč bez DPH</t>
  </si>
  <si>
    <t>ks</t>
  </si>
  <si>
    <t>Aktivace "Mobilní hlasová virtuální privátní síť" ke standardním SIM kartám</t>
  </si>
  <si>
    <t>Zřízení služby "Podrobné elektronické vyúčtování"</t>
  </si>
  <si>
    <t>Měsíční paušální poplatky</t>
  </si>
  <si>
    <t>Počet jednotek za měsíc</t>
  </si>
  <si>
    <t>Měsíční paušál - Standardní SIM karta</t>
  </si>
  <si>
    <t>Měsíční paušál - Mobilní datová služba - FUP 10 GB</t>
  </si>
  <si>
    <t>Měsíční paušál - Mobilní hlasová virtuální privátní síť</t>
  </si>
  <si>
    <t>Měsíční paušál - Podrobné elektronické vyúčtování</t>
  </si>
  <si>
    <t>min</t>
  </si>
  <si>
    <t>Volání v rámci mobilní VPS</t>
  </si>
  <si>
    <t>Volání do pevných sítí v ČR</t>
  </si>
  <si>
    <t>Volání do hlasové schránky</t>
  </si>
  <si>
    <t>SMS do mobilních sítí v ČR</t>
  </si>
  <si>
    <t>SMS do mezinárodních sítí v EU</t>
  </si>
  <si>
    <t>SMS odchozí v roamingu v EU do ČR</t>
  </si>
  <si>
    <t>MMS do mobilních sítí v ČR</t>
  </si>
  <si>
    <t>MMS odchozí v roamingu v EU do ČR</t>
  </si>
  <si>
    <t>Mezinárodní volání - Belgie - mobilní sítě</t>
  </si>
  <si>
    <t>Mezinárodní volání - Belgie - pevné sítě</t>
  </si>
  <si>
    <t>Mezinárodní volání - Chorvatsko - mobilní sítě</t>
  </si>
  <si>
    <t>Mezinárodní volání - Chorvatsko - pevné sítě</t>
  </si>
  <si>
    <t>Mezinárodní volání - Německo - mobilní sítě</t>
  </si>
  <si>
    <t>Mezinárodní volání - Německo - pevné sítě</t>
  </si>
  <si>
    <t>Mezinárodní volání - Polsko - mobilní sítě</t>
  </si>
  <si>
    <t>Mezinárodní volání - Polsko - pevné sítě</t>
  </si>
  <si>
    <t>Mezinárodní volání - Rakousko - mobilní sítě</t>
  </si>
  <si>
    <t>Mezinárodní volání - Rakousko - pevné sítě</t>
  </si>
  <si>
    <t>Mezinárodní volání - Slovensko - mobilní sítě</t>
  </si>
  <si>
    <t>Mezinárodní volání - Slovensko - pevné sítě</t>
  </si>
  <si>
    <t>Odchozí roamingové volání v EU do ČR</t>
  </si>
  <si>
    <t>Příchozí roamingové volání v EU</t>
  </si>
  <si>
    <t>Stanovení jednotkových cen - cenový list</t>
  </si>
  <si>
    <t>Aktivace a zřízení standardní SIM karty se základními mobilními službami</t>
  </si>
  <si>
    <t>Poskytnutí licence BlackBerry Enterprise Server (BES) a instalace v prostředí zadavatele</t>
  </si>
  <si>
    <t>Poznámka *) Hovorné ve VPS je kryto paušálním poplatkem</t>
  </si>
  <si>
    <t>MMS do mezinárodních sítí v EU</t>
  </si>
  <si>
    <t>Aktivace a zřízení Datové SIM karty</t>
  </si>
  <si>
    <t>Měsíční paušál - Mobilní datová služba - BlackBerry</t>
  </si>
  <si>
    <t>Aktivace a zřízení Mobilní datové služby ke standardní SIM kartě se zákl.mob.službami</t>
  </si>
  <si>
    <t>Volání do mobilních sítí v ČR</t>
  </si>
  <si>
    <t>Počet jednotek za 2 roky</t>
  </si>
  <si>
    <t>Cena celkem 
v Kč bez DPH za 2 roky</t>
  </si>
  <si>
    <t>Příloha č.1 - Výchozí ceník</t>
  </si>
  <si>
    <t>Měsíční paušál - Mobilní datová služba - FUP 1 GB</t>
  </si>
  <si>
    <t>Měsíční paušál - Mobilní datová služba - FUP 3 GB</t>
  </si>
  <si>
    <t>Kč/min</t>
  </si>
  <si>
    <t>Kč/ks</t>
  </si>
  <si>
    <t>Kč/ks měsíčně</t>
  </si>
  <si>
    <t>Hlasový, textový a multimediální provoz na SIM kartách</t>
  </si>
  <si>
    <t>Nabízená jednotková cena v Kč bez DPH</t>
  </si>
  <si>
    <t>Aktivace a zřízení VPN tunelu pro řešení Machine-to-Machine</t>
  </si>
  <si>
    <t>Měsíční paušál - Mobilní datová služba - Machine-to-Machine - M2M-základní-10MB</t>
  </si>
  <si>
    <t>Měsíční paušál - Mobilní datová služba - Machine-to-Machine - M2M-rozšířená-unlimited</t>
  </si>
  <si>
    <t>Aktivace a zřízení pevné "intranetové" IP adresy pro SIM v řešení Machine-to-Machine</t>
  </si>
  <si>
    <t>Měsíční paušál - VPN tunel pro řešení Machine-to-Machine</t>
  </si>
  <si>
    <t>Měsíční paušál - Pevná "intranetová" IP adresa pro SIM v řešení Machine-to-Machine</t>
  </si>
  <si>
    <t>Aktivace a zřízení APN pro skupinu SIM v řešení Machine-to-Machine</t>
  </si>
  <si>
    <t>Měsíční paušál - APN pro skupinu SIM v řešení Machine-to-Machine</t>
  </si>
  <si>
    <t>Celkem pro-forma nabídková cena ve veřejné zakázce v Kč bez DPH</t>
  </si>
  <si>
    <t>Měsíční paušál - Mobilní datová služba - Machine-to-Machine - M2M-rozšířená-10MB</t>
  </si>
  <si>
    <t>Nabízená jednotková cena 
v Kč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</si>
</sst>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8"/>
      <color theme="1"/>
      <name val="Tahoma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22" borderId="6" applyNumberFormat="0" applyFont="0" applyAlignment="0" applyProtection="0"/>
    <xf numFmtId="9" fontId="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32" borderId="10" xfId="0" applyFont="1" applyFill="1" applyBorder="1" applyAlignment="1">
      <alignment vertical="center"/>
    </xf>
    <xf numFmtId="3" fontId="4" fillId="32" borderId="11" xfId="0" applyNumberFormat="1" applyFont="1" applyFill="1" applyBorder="1" applyAlignment="1">
      <alignment horizontal="right" vertical="center"/>
    </xf>
    <xf numFmtId="3" fontId="4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4" fillId="32" borderId="12" xfId="0" applyNumberFormat="1" applyFon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34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0" fillId="0" borderId="11" xfId="0" applyFill="1" applyBorder="1" applyAlignment="1">
      <alignment horizontal="left" vertical="center"/>
    </xf>
    <xf numFmtId="4" fontId="9" fillId="32" borderId="14" xfId="0" applyNumberFormat="1" applyFont="1" applyFill="1" applyBorder="1" applyAlignment="1">
      <alignment horizontal="right" vertical="center"/>
    </xf>
    <xf numFmtId="4" fontId="9" fillId="32" borderId="15" xfId="0" applyNumberFormat="1" applyFont="1" applyFill="1" applyBorder="1" applyAlignment="1">
      <alignment horizontal="right" vertical="center"/>
    </xf>
    <xf numFmtId="4" fontId="9" fillId="32" borderId="16" xfId="0" applyNumberFormat="1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tabSelected="1" zoomScalePageLayoutView="0" workbookViewId="0" topLeftCell="A1">
      <selection activeCell="C29" sqref="C29"/>
    </sheetView>
  </sheetViews>
  <sheetFormatPr defaultColWidth="9.33203125" defaultRowHeight="10.5"/>
  <cols>
    <col min="1" max="1" width="2.33203125" style="0" customWidth="1"/>
    <col min="2" max="2" width="71.16015625" style="0" customWidth="1"/>
    <col min="3" max="3" width="10" style="0" customWidth="1"/>
    <col min="4" max="4" width="10.5" style="0" customWidth="1"/>
    <col min="5" max="5" width="10" style="0" bestFit="1" customWidth="1"/>
    <col min="6" max="6" width="17.33203125" style="0" customWidth="1"/>
    <col min="7" max="7" width="12.16015625" style="0" bestFit="1" customWidth="1"/>
    <col min="8" max="8" width="14.33203125" style="0" customWidth="1"/>
  </cols>
  <sheetData>
    <row r="1" spans="2:9" ht="18">
      <c r="B1" s="1" t="s">
        <v>48</v>
      </c>
      <c r="C1" s="3"/>
      <c r="D1" s="2"/>
      <c r="E1" s="3"/>
      <c r="F1" s="2"/>
      <c r="G1" s="2"/>
      <c r="H1" s="2"/>
      <c r="I1" s="2"/>
    </row>
    <row r="2" spans="2:9" ht="10.5">
      <c r="B2" s="13" t="s">
        <v>37</v>
      </c>
      <c r="C2" s="6"/>
      <c r="D2" s="5"/>
      <c r="E2" s="6"/>
      <c r="F2" s="5"/>
      <c r="G2" s="5"/>
      <c r="H2" s="5"/>
      <c r="I2" s="5"/>
    </row>
    <row r="3" spans="2:9" ht="10.5">
      <c r="B3" s="4"/>
      <c r="C3" s="6"/>
      <c r="D3" s="5"/>
      <c r="E3" s="6"/>
      <c r="F3" s="5"/>
      <c r="G3" s="5"/>
      <c r="H3" s="5"/>
      <c r="I3" s="5"/>
    </row>
    <row r="4" spans="2:9" ht="15">
      <c r="B4" s="15" t="s">
        <v>0</v>
      </c>
      <c r="C4" s="3"/>
      <c r="D4" s="2"/>
      <c r="E4" s="3"/>
      <c r="F4" s="2"/>
      <c r="G4" s="2"/>
      <c r="H4" s="2"/>
      <c r="I4" s="2"/>
    </row>
    <row r="5" spans="2:9" ht="31.5">
      <c r="B5" s="7" t="s">
        <v>1</v>
      </c>
      <c r="C5" s="8"/>
      <c r="D5" s="9" t="s">
        <v>3</v>
      </c>
      <c r="E5" s="30" t="s">
        <v>2</v>
      </c>
      <c r="F5" s="27" t="s">
        <v>55</v>
      </c>
      <c r="G5" s="30" t="s">
        <v>2</v>
      </c>
      <c r="H5" s="27" t="s">
        <v>4</v>
      </c>
      <c r="I5" s="2"/>
    </row>
    <row r="6" spans="2:9" ht="10.5">
      <c r="B6" s="48" t="s">
        <v>38</v>
      </c>
      <c r="C6" s="49"/>
      <c r="D6" s="11">
        <v>4147</v>
      </c>
      <c r="E6" s="31" t="s">
        <v>5</v>
      </c>
      <c r="F6" s="28"/>
      <c r="G6" s="31" t="s">
        <v>52</v>
      </c>
      <c r="H6" s="32">
        <f aca="true" t="shared" si="0" ref="H6:H14">F6*D6</f>
        <v>0</v>
      </c>
      <c r="I6" s="2"/>
    </row>
    <row r="7" spans="2:9" ht="10.5">
      <c r="B7" s="48" t="s">
        <v>44</v>
      </c>
      <c r="C7" s="49"/>
      <c r="D7" s="11">
        <v>1062</v>
      </c>
      <c r="E7" s="31" t="s">
        <v>5</v>
      </c>
      <c r="F7" s="28"/>
      <c r="G7" s="31" t="s">
        <v>52</v>
      </c>
      <c r="H7" s="32">
        <f t="shared" si="0"/>
        <v>0</v>
      </c>
      <c r="I7" s="2"/>
    </row>
    <row r="8" spans="2:9" ht="10.5">
      <c r="B8" s="48" t="s">
        <v>42</v>
      </c>
      <c r="C8" s="49"/>
      <c r="D8" s="11">
        <f>1145+150</f>
        <v>1295</v>
      </c>
      <c r="E8" s="31" t="s">
        <v>5</v>
      </c>
      <c r="F8" s="28"/>
      <c r="G8" s="31" t="s">
        <v>52</v>
      </c>
      <c r="H8" s="32">
        <f t="shared" si="0"/>
        <v>0</v>
      </c>
      <c r="I8" s="2"/>
    </row>
    <row r="9" spans="2:9" ht="10.5">
      <c r="B9" s="50" t="s">
        <v>6</v>
      </c>
      <c r="C9" s="51"/>
      <c r="D9" s="11">
        <f>D6</f>
        <v>4147</v>
      </c>
      <c r="E9" s="31" t="s">
        <v>5</v>
      </c>
      <c r="F9" s="28"/>
      <c r="G9" s="31" t="s">
        <v>52</v>
      </c>
      <c r="H9" s="32">
        <f t="shared" si="0"/>
        <v>0</v>
      </c>
      <c r="I9" s="2"/>
    </row>
    <row r="10" spans="2:9" ht="10.5">
      <c r="B10" s="50" t="s">
        <v>7</v>
      </c>
      <c r="C10" s="51"/>
      <c r="D10" s="11">
        <v>6504</v>
      </c>
      <c r="E10" s="31" t="s">
        <v>5</v>
      </c>
      <c r="F10" s="28"/>
      <c r="G10" s="31" t="s">
        <v>52</v>
      </c>
      <c r="H10" s="32">
        <f t="shared" si="0"/>
        <v>0</v>
      </c>
      <c r="I10" s="2"/>
    </row>
    <row r="11" spans="2:9" ht="10.5">
      <c r="B11" s="50" t="s">
        <v>39</v>
      </c>
      <c r="C11" s="51"/>
      <c r="D11" s="11">
        <v>1</v>
      </c>
      <c r="E11" s="31" t="s">
        <v>5</v>
      </c>
      <c r="F11" s="28"/>
      <c r="G11" s="31" t="s">
        <v>52</v>
      </c>
      <c r="H11" s="32">
        <f t="shared" si="0"/>
        <v>0</v>
      </c>
      <c r="I11" s="2"/>
    </row>
    <row r="12" spans="2:9" ht="10.5">
      <c r="B12" s="41" t="s">
        <v>59</v>
      </c>
      <c r="C12" s="41"/>
      <c r="D12" s="35">
        <v>150</v>
      </c>
      <c r="E12" s="31" t="s">
        <v>5</v>
      </c>
      <c r="F12" s="28"/>
      <c r="G12" s="31" t="s">
        <v>52</v>
      </c>
      <c r="H12" s="33">
        <f t="shared" si="0"/>
        <v>0</v>
      </c>
      <c r="I12" s="2"/>
    </row>
    <row r="13" spans="2:9" ht="10.5">
      <c r="B13" s="41" t="s">
        <v>56</v>
      </c>
      <c r="C13" s="41"/>
      <c r="D13" s="35">
        <v>1</v>
      </c>
      <c r="E13" s="31" t="s">
        <v>5</v>
      </c>
      <c r="F13" s="28"/>
      <c r="G13" s="31" t="s">
        <v>52</v>
      </c>
      <c r="H13" s="33">
        <f t="shared" si="0"/>
        <v>0</v>
      </c>
      <c r="I13" s="2"/>
    </row>
    <row r="14" spans="2:9" ht="10.5">
      <c r="B14" s="41" t="s">
        <v>62</v>
      </c>
      <c r="C14" s="41"/>
      <c r="D14" s="35">
        <v>4</v>
      </c>
      <c r="E14" s="31" t="s">
        <v>5</v>
      </c>
      <c r="F14" s="34"/>
      <c r="G14" s="31" t="s">
        <v>52</v>
      </c>
      <c r="H14" s="33">
        <f t="shared" si="0"/>
        <v>0</v>
      </c>
      <c r="I14" s="2"/>
    </row>
    <row r="15" spans="2:9" ht="10.5">
      <c r="B15" s="16"/>
      <c r="C15" s="18"/>
      <c r="D15" s="19"/>
      <c r="E15" s="17"/>
      <c r="F15" s="20"/>
      <c r="G15" s="17"/>
      <c r="H15" s="20"/>
      <c r="I15" s="21"/>
    </row>
    <row r="16" spans="2:9" ht="15">
      <c r="B16" s="15" t="s">
        <v>8</v>
      </c>
      <c r="C16" s="23"/>
      <c r="D16" s="22"/>
      <c r="E16" s="22"/>
      <c r="F16" s="24"/>
      <c r="G16" s="22"/>
      <c r="H16" s="24"/>
      <c r="I16" s="22"/>
    </row>
    <row r="17" spans="2:9" ht="31.5">
      <c r="B17" s="7" t="s">
        <v>1</v>
      </c>
      <c r="C17" s="9" t="s">
        <v>9</v>
      </c>
      <c r="D17" s="9" t="s">
        <v>46</v>
      </c>
      <c r="E17" s="30" t="s">
        <v>2</v>
      </c>
      <c r="F17" s="27" t="s">
        <v>66</v>
      </c>
      <c r="G17" s="30" t="s">
        <v>2</v>
      </c>
      <c r="H17" s="27" t="s">
        <v>47</v>
      </c>
      <c r="I17" s="2"/>
    </row>
    <row r="18" spans="2:9" ht="10.5">
      <c r="B18" s="10" t="s">
        <v>10</v>
      </c>
      <c r="C18" s="11">
        <v>4147</v>
      </c>
      <c r="D18" s="11">
        <f>C18*24</f>
        <v>99528</v>
      </c>
      <c r="E18" s="31" t="s">
        <v>5</v>
      </c>
      <c r="F18" s="28"/>
      <c r="G18" s="31" t="s">
        <v>53</v>
      </c>
      <c r="H18" s="32">
        <f aca="true" t="shared" si="1" ref="H18:H30">F18*D18</f>
        <v>0</v>
      </c>
      <c r="I18" s="2"/>
    </row>
    <row r="19" spans="2:9" ht="10.5">
      <c r="B19" s="10" t="s">
        <v>49</v>
      </c>
      <c r="C19" s="11">
        <v>925</v>
      </c>
      <c r="D19" s="11">
        <f>C19*24</f>
        <v>22200</v>
      </c>
      <c r="E19" s="31" t="s">
        <v>5</v>
      </c>
      <c r="F19" s="28"/>
      <c r="G19" s="31" t="s">
        <v>53</v>
      </c>
      <c r="H19" s="32">
        <f t="shared" si="1"/>
        <v>0</v>
      </c>
      <c r="I19" s="2"/>
    </row>
    <row r="20" spans="2:9" ht="10.5">
      <c r="B20" s="10" t="s">
        <v>50</v>
      </c>
      <c r="C20" s="11">
        <v>424</v>
      </c>
      <c r="D20" s="11">
        <f aca="true" t="shared" si="2" ref="D20:D27">C20*24</f>
        <v>10176</v>
      </c>
      <c r="E20" s="31" t="s">
        <v>5</v>
      </c>
      <c r="F20" s="28"/>
      <c r="G20" s="31" t="s">
        <v>53</v>
      </c>
      <c r="H20" s="32">
        <f t="shared" si="1"/>
        <v>0</v>
      </c>
      <c r="I20" s="2"/>
    </row>
    <row r="21" spans="2:9" ht="10.5">
      <c r="B21" s="10" t="s">
        <v>11</v>
      </c>
      <c r="C21" s="11">
        <v>345</v>
      </c>
      <c r="D21" s="11">
        <f t="shared" si="2"/>
        <v>8280</v>
      </c>
      <c r="E21" s="31" t="s">
        <v>5</v>
      </c>
      <c r="F21" s="28"/>
      <c r="G21" s="31" t="s">
        <v>53</v>
      </c>
      <c r="H21" s="32">
        <f t="shared" si="1"/>
        <v>0</v>
      </c>
      <c r="I21" s="2"/>
    </row>
    <row r="22" spans="2:9" ht="10.5">
      <c r="B22" s="10" t="s">
        <v>43</v>
      </c>
      <c r="C22" s="11">
        <v>25</v>
      </c>
      <c r="D22" s="11">
        <f t="shared" si="2"/>
        <v>600</v>
      </c>
      <c r="E22" s="31" t="s">
        <v>5</v>
      </c>
      <c r="F22" s="28"/>
      <c r="G22" s="31" t="s">
        <v>53</v>
      </c>
      <c r="H22" s="32">
        <f t="shared" si="1"/>
        <v>0</v>
      </c>
      <c r="I22" s="2"/>
    </row>
    <row r="23" spans="2:9" ht="10.5">
      <c r="B23" s="10" t="s">
        <v>57</v>
      </c>
      <c r="C23" s="11">
        <v>488</v>
      </c>
      <c r="D23" s="11">
        <f t="shared" si="2"/>
        <v>11712</v>
      </c>
      <c r="E23" s="31" t="s">
        <v>5</v>
      </c>
      <c r="F23" s="28"/>
      <c r="G23" s="31" t="s">
        <v>53</v>
      </c>
      <c r="H23" s="32">
        <f t="shared" si="1"/>
        <v>0</v>
      </c>
      <c r="I23" s="2"/>
    </row>
    <row r="24" spans="2:9" ht="10.5">
      <c r="B24" s="36" t="s">
        <v>65</v>
      </c>
      <c r="C24" s="37">
        <v>50</v>
      </c>
      <c r="D24" s="35">
        <f>C24*24</f>
        <v>1200</v>
      </c>
      <c r="E24" s="31" t="s">
        <v>5</v>
      </c>
      <c r="F24" s="34"/>
      <c r="G24" s="31" t="s">
        <v>53</v>
      </c>
      <c r="H24" s="33">
        <f>F24*D24</f>
        <v>0</v>
      </c>
      <c r="I24" s="2"/>
    </row>
    <row r="25" spans="2:9" ht="10.5">
      <c r="B25" s="36" t="s">
        <v>58</v>
      </c>
      <c r="C25" s="37">
        <v>100</v>
      </c>
      <c r="D25" s="35">
        <f>C25*24</f>
        <v>2400</v>
      </c>
      <c r="E25" s="31" t="s">
        <v>5</v>
      </c>
      <c r="F25" s="34"/>
      <c r="G25" s="31" t="s">
        <v>53</v>
      </c>
      <c r="H25" s="33">
        <f>F25*D25</f>
        <v>0</v>
      </c>
      <c r="I25" s="2"/>
    </row>
    <row r="26" spans="2:9" ht="10.5">
      <c r="B26" s="38" t="s">
        <v>12</v>
      </c>
      <c r="C26" s="35">
        <v>4147</v>
      </c>
      <c r="D26" s="35">
        <f t="shared" si="2"/>
        <v>99528</v>
      </c>
      <c r="E26" s="31" t="s">
        <v>5</v>
      </c>
      <c r="F26" s="28"/>
      <c r="G26" s="31" t="s">
        <v>53</v>
      </c>
      <c r="H26" s="32">
        <f t="shared" si="1"/>
        <v>0</v>
      </c>
      <c r="I26" s="2"/>
    </row>
    <row r="27" spans="2:9" ht="10.5">
      <c r="B27" s="38" t="s">
        <v>13</v>
      </c>
      <c r="C27" s="39">
        <v>6504</v>
      </c>
      <c r="D27" s="35">
        <f t="shared" si="2"/>
        <v>156096</v>
      </c>
      <c r="E27" s="31" t="s">
        <v>5</v>
      </c>
      <c r="F27" s="28"/>
      <c r="G27" s="31" t="s">
        <v>53</v>
      </c>
      <c r="H27" s="32">
        <f t="shared" si="1"/>
        <v>0</v>
      </c>
      <c r="I27" s="2"/>
    </row>
    <row r="28" spans="2:9" ht="10.5">
      <c r="B28" s="36" t="s">
        <v>61</v>
      </c>
      <c r="C28" s="37">
        <v>150</v>
      </c>
      <c r="D28" s="35">
        <f>C28*24</f>
        <v>3600</v>
      </c>
      <c r="E28" s="31" t="s">
        <v>5</v>
      </c>
      <c r="F28" s="28"/>
      <c r="G28" s="31" t="s">
        <v>53</v>
      </c>
      <c r="H28" s="32">
        <f>F28*D28</f>
        <v>0</v>
      </c>
      <c r="I28" s="2"/>
    </row>
    <row r="29" spans="2:9" ht="10.5">
      <c r="B29" s="36" t="s">
        <v>60</v>
      </c>
      <c r="C29" s="37">
        <v>1</v>
      </c>
      <c r="D29" s="35">
        <f>C29*24</f>
        <v>24</v>
      </c>
      <c r="E29" s="31" t="s">
        <v>5</v>
      </c>
      <c r="F29" s="34"/>
      <c r="G29" s="31" t="s">
        <v>53</v>
      </c>
      <c r="H29" s="33">
        <f t="shared" si="1"/>
        <v>0</v>
      </c>
      <c r="I29" s="2"/>
    </row>
    <row r="30" spans="2:9" ht="10.5">
      <c r="B30" s="36" t="s">
        <v>63</v>
      </c>
      <c r="C30" s="37">
        <v>4</v>
      </c>
      <c r="D30" s="35">
        <f>C30*24</f>
        <v>96</v>
      </c>
      <c r="E30" s="31" t="s">
        <v>5</v>
      </c>
      <c r="F30" s="34"/>
      <c r="G30" s="31" t="s">
        <v>53</v>
      </c>
      <c r="H30" s="33">
        <f t="shared" si="1"/>
        <v>0</v>
      </c>
      <c r="I30" s="2"/>
    </row>
    <row r="31" spans="2:9" ht="10.5">
      <c r="B31" s="16"/>
      <c r="C31" s="18"/>
      <c r="D31" s="19"/>
      <c r="E31" s="17"/>
      <c r="F31" s="20"/>
      <c r="G31" s="17"/>
      <c r="H31" s="20"/>
      <c r="I31" s="21"/>
    </row>
    <row r="32" spans="2:9" ht="15">
      <c r="B32" s="15" t="s">
        <v>54</v>
      </c>
      <c r="C32" s="23"/>
      <c r="D32" s="26"/>
      <c r="E32" s="25"/>
      <c r="F32" s="24"/>
      <c r="G32" s="25"/>
      <c r="H32" s="24"/>
      <c r="I32" s="22"/>
    </row>
    <row r="33" spans="2:9" ht="31.5">
      <c r="B33" s="7" t="s">
        <v>1</v>
      </c>
      <c r="C33" s="9" t="s">
        <v>9</v>
      </c>
      <c r="D33" s="9" t="s">
        <v>46</v>
      </c>
      <c r="E33" s="30" t="s">
        <v>2</v>
      </c>
      <c r="F33" s="27" t="s">
        <v>66</v>
      </c>
      <c r="G33" s="30" t="s">
        <v>2</v>
      </c>
      <c r="H33" s="27" t="s">
        <v>47</v>
      </c>
      <c r="I33" s="2"/>
    </row>
    <row r="34" spans="2:9" ht="10.5">
      <c r="B34" s="10" t="s">
        <v>45</v>
      </c>
      <c r="C34" s="12">
        <v>349000</v>
      </c>
      <c r="D34" s="11">
        <f aca="true" t="shared" si="3" ref="D34:D56">C34*24</f>
        <v>8376000</v>
      </c>
      <c r="E34" s="31" t="s">
        <v>14</v>
      </c>
      <c r="F34" s="28"/>
      <c r="G34" s="31" t="s">
        <v>51</v>
      </c>
      <c r="H34" s="32">
        <f aca="true" t="shared" si="4" ref="H34:H56">F34*D34</f>
        <v>0</v>
      </c>
      <c r="I34" s="2"/>
    </row>
    <row r="35" spans="2:9" ht="10.5">
      <c r="B35" s="10" t="s">
        <v>15</v>
      </c>
      <c r="C35" s="12">
        <v>72000</v>
      </c>
      <c r="D35" s="11">
        <f t="shared" si="3"/>
        <v>1728000</v>
      </c>
      <c r="E35" s="31" t="s">
        <v>14</v>
      </c>
      <c r="F35" s="29">
        <v>0</v>
      </c>
      <c r="G35" s="31" t="s">
        <v>51</v>
      </c>
      <c r="H35" s="32">
        <f t="shared" si="4"/>
        <v>0</v>
      </c>
      <c r="I35" s="2"/>
    </row>
    <row r="36" spans="2:9" ht="10.5">
      <c r="B36" s="10" t="s">
        <v>16</v>
      </c>
      <c r="C36" s="12">
        <v>51000</v>
      </c>
      <c r="D36" s="11">
        <f t="shared" si="3"/>
        <v>1224000</v>
      </c>
      <c r="E36" s="31" t="s">
        <v>14</v>
      </c>
      <c r="F36" s="28"/>
      <c r="G36" s="31" t="s">
        <v>51</v>
      </c>
      <c r="H36" s="32">
        <f t="shared" si="4"/>
        <v>0</v>
      </c>
      <c r="I36" s="2"/>
    </row>
    <row r="37" spans="2:9" ht="10.5">
      <c r="B37" s="10" t="s">
        <v>17</v>
      </c>
      <c r="C37" s="12">
        <v>500</v>
      </c>
      <c r="D37" s="11">
        <f t="shared" si="3"/>
        <v>12000</v>
      </c>
      <c r="E37" s="31" t="s">
        <v>14</v>
      </c>
      <c r="F37" s="28"/>
      <c r="G37" s="31" t="s">
        <v>51</v>
      </c>
      <c r="H37" s="32">
        <f t="shared" si="4"/>
        <v>0</v>
      </c>
      <c r="I37" s="2"/>
    </row>
    <row r="38" spans="2:9" ht="10.5">
      <c r="B38" s="10" t="s">
        <v>36</v>
      </c>
      <c r="C38" s="12">
        <v>2200</v>
      </c>
      <c r="D38" s="11">
        <f t="shared" si="3"/>
        <v>52800</v>
      </c>
      <c r="E38" s="31" t="s">
        <v>14</v>
      </c>
      <c r="F38" s="28"/>
      <c r="G38" s="31" t="s">
        <v>51</v>
      </c>
      <c r="H38" s="32">
        <f t="shared" si="4"/>
        <v>0</v>
      </c>
      <c r="I38" s="2"/>
    </row>
    <row r="39" spans="2:9" ht="10.5">
      <c r="B39" s="10" t="s">
        <v>35</v>
      </c>
      <c r="C39" s="12">
        <v>1900</v>
      </c>
      <c r="D39" s="11">
        <f t="shared" si="3"/>
        <v>45600</v>
      </c>
      <c r="E39" s="31" t="s">
        <v>14</v>
      </c>
      <c r="F39" s="28"/>
      <c r="G39" s="31" t="s">
        <v>51</v>
      </c>
      <c r="H39" s="32">
        <f t="shared" si="4"/>
        <v>0</v>
      </c>
      <c r="I39" s="2"/>
    </row>
    <row r="40" spans="2:9" ht="10.5">
      <c r="B40" s="10" t="s">
        <v>23</v>
      </c>
      <c r="C40" s="12">
        <v>140</v>
      </c>
      <c r="D40" s="11">
        <f t="shared" si="3"/>
        <v>3360</v>
      </c>
      <c r="E40" s="31" t="s">
        <v>14</v>
      </c>
      <c r="F40" s="28"/>
      <c r="G40" s="31" t="s">
        <v>51</v>
      </c>
      <c r="H40" s="32">
        <f t="shared" si="4"/>
        <v>0</v>
      </c>
      <c r="I40" s="2"/>
    </row>
    <row r="41" spans="2:9" ht="10.5">
      <c r="B41" s="10" t="s">
        <v>24</v>
      </c>
      <c r="C41" s="12">
        <v>140</v>
      </c>
      <c r="D41" s="11">
        <f t="shared" si="3"/>
        <v>3360</v>
      </c>
      <c r="E41" s="31" t="s">
        <v>14</v>
      </c>
      <c r="F41" s="28"/>
      <c r="G41" s="31" t="s">
        <v>51</v>
      </c>
      <c r="H41" s="32">
        <f t="shared" si="4"/>
        <v>0</v>
      </c>
      <c r="I41" s="2"/>
    </row>
    <row r="42" spans="2:9" ht="10.5">
      <c r="B42" s="10" t="s">
        <v>25</v>
      </c>
      <c r="C42" s="12">
        <v>100</v>
      </c>
      <c r="D42" s="11">
        <f t="shared" si="3"/>
        <v>2400</v>
      </c>
      <c r="E42" s="31" t="s">
        <v>14</v>
      </c>
      <c r="F42" s="28"/>
      <c r="G42" s="31" t="s">
        <v>51</v>
      </c>
      <c r="H42" s="32">
        <f t="shared" si="4"/>
        <v>0</v>
      </c>
      <c r="I42" s="2"/>
    </row>
    <row r="43" spans="2:9" ht="10.5">
      <c r="B43" s="10" t="s">
        <v>26</v>
      </c>
      <c r="C43" s="12">
        <v>100</v>
      </c>
      <c r="D43" s="11">
        <f t="shared" si="3"/>
        <v>2400</v>
      </c>
      <c r="E43" s="31" t="s">
        <v>14</v>
      </c>
      <c r="F43" s="28"/>
      <c r="G43" s="31" t="s">
        <v>51</v>
      </c>
      <c r="H43" s="32">
        <f t="shared" si="4"/>
        <v>0</v>
      </c>
      <c r="I43" s="2"/>
    </row>
    <row r="44" spans="2:9" ht="10.5">
      <c r="B44" s="10" t="s">
        <v>27</v>
      </c>
      <c r="C44" s="12">
        <v>180</v>
      </c>
      <c r="D44" s="11">
        <f t="shared" si="3"/>
        <v>4320</v>
      </c>
      <c r="E44" s="31" t="s">
        <v>14</v>
      </c>
      <c r="F44" s="28"/>
      <c r="G44" s="31" t="s">
        <v>51</v>
      </c>
      <c r="H44" s="32">
        <f t="shared" si="4"/>
        <v>0</v>
      </c>
      <c r="I44" s="2"/>
    </row>
    <row r="45" spans="2:9" ht="10.5">
      <c r="B45" s="10" t="s">
        <v>28</v>
      </c>
      <c r="C45" s="12">
        <v>180</v>
      </c>
      <c r="D45" s="11">
        <f t="shared" si="3"/>
        <v>4320</v>
      </c>
      <c r="E45" s="31" t="s">
        <v>14</v>
      </c>
      <c r="F45" s="28"/>
      <c r="G45" s="31" t="s">
        <v>51</v>
      </c>
      <c r="H45" s="32">
        <f t="shared" si="4"/>
        <v>0</v>
      </c>
      <c r="I45" s="2"/>
    </row>
    <row r="46" spans="2:9" ht="10.5">
      <c r="B46" s="10" t="s">
        <v>29</v>
      </c>
      <c r="C46" s="12">
        <v>150</v>
      </c>
      <c r="D46" s="11">
        <f t="shared" si="3"/>
        <v>3600</v>
      </c>
      <c r="E46" s="31" t="s">
        <v>14</v>
      </c>
      <c r="F46" s="28"/>
      <c r="G46" s="31" t="s">
        <v>51</v>
      </c>
      <c r="H46" s="32">
        <f t="shared" si="4"/>
        <v>0</v>
      </c>
      <c r="I46" s="2"/>
    </row>
    <row r="47" spans="2:9" ht="10.5">
      <c r="B47" s="10" t="s">
        <v>30</v>
      </c>
      <c r="C47" s="12">
        <v>150</v>
      </c>
      <c r="D47" s="11">
        <f t="shared" si="3"/>
        <v>3600</v>
      </c>
      <c r="E47" s="31" t="s">
        <v>14</v>
      </c>
      <c r="F47" s="28"/>
      <c r="G47" s="31" t="s">
        <v>51</v>
      </c>
      <c r="H47" s="32">
        <f t="shared" si="4"/>
        <v>0</v>
      </c>
      <c r="I47" s="2"/>
    </row>
    <row r="48" spans="2:9" ht="10.5">
      <c r="B48" s="10" t="s">
        <v>31</v>
      </c>
      <c r="C48" s="12">
        <v>140</v>
      </c>
      <c r="D48" s="11">
        <f t="shared" si="3"/>
        <v>3360</v>
      </c>
      <c r="E48" s="31" t="s">
        <v>14</v>
      </c>
      <c r="F48" s="28"/>
      <c r="G48" s="31" t="s">
        <v>51</v>
      </c>
      <c r="H48" s="32">
        <f t="shared" si="4"/>
        <v>0</v>
      </c>
      <c r="I48" s="2"/>
    </row>
    <row r="49" spans="2:9" ht="10.5">
      <c r="B49" s="10" t="s">
        <v>32</v>
      </c>
      <c r="C49" s="12">
        <v>140</v>
      </c>
      <c r="D49" s="11">
        <f t="shared" si="3"/>
        <v>3360</v>
      </c>
      <c r="E49" s="31" t="s">
        <v>14</v>
      </c>
      <c r="F49" s="28"/>
      <c r="G49" s="31" t="s">
        <v>51</v>
      </c>
      <c r="H49" s="32">
        <f t="shared" si="4"/>
        <v>0</v>
      </c>
      <c r="I49" s="2"/>
    </row>
    <row r="50" spans="2:9" ht="10.5">
      <c r="B50" s="10" t="s">
        <v>33</v>
      </c>
      <c r="C50" s="12">
        <v>240</v>
      </c>
      <c r="D50" s="11">
        <f t="shared" si="3"/>
        <v>5760</v>
      </c>
      <c r="E50" s="31" t="s">
        <v>14</v>
      </c>
      <c r="F50" s="28"/>
      <c r="G50" s="31" t="s">
        <v>51</v>
      </c>
      <c r="H50" s="32">
        <f t="shared" si="4"/>
        <v>0</v>
      </c>
      <c r="I50" s="2"/>
    </row>
    <row r="51" spans="2:9" ht="10.5">
      <c r="B51" s="10" t="s">
        <v>34</v>
      </c>
      <c r="C51" s="12">
        <v>240</v>
      </c>
      <c r="D51" s="11">
        <f t="shared" si="3"/>
        <v>5760</v>
      </c>
      <c r="E51" s="31" t="s">
        <v>14</v>
      </c>
      <c r="F51" s="28"/>
      <c r="G51" s="31" t="s">
        <v>51</v>
      </c>
      <c r="H51" s="32">
        <f t="shared" si="4"/>
        <v>0</v>
      </c>
      <c r="I51" s="2"/>
    </row>
    <row r="52" spans="2:9" ht="10.5">
      <c r="B52" s="10" t="s">
        <v>18</v>
      </c>
      <c r="C52" s="12">
        <v>166300</v>
      </c>
      <c r="D52" s="11">
        <f t="shared" si="3"/>
        <v>3991200</v>
      </c>
      <c r="E52" s="31" t="s">
        <v>5</v>
      </c>
      <c r="F52" s="28"/>
      <c r="G52" s="31" t="s">
        <v>52</v>
      </c>
      <c r="H52" s="32">
        <f t="shared" si="4"/>
        <v>0</v>
      </c>
      <c r="I52" s="2"/>
    </row>
    <row r="53" spans="2:9" ht="10.5">
      <c r="B53" s="10" t="s">
        <v>19</v>
      </c>
      <c r="C53" s="12">
        <v>3500</v>
      </c>
      <c r="D53" s="11">
        <f t="shared" si="3"/>
        <v>84000</v>
      </c>
      <c r="E53" s="31" t="s">
        <v>5</v>
      </c>
      <c r="F53" s="28"/>
      <c r="G53" s="31" t="s">
        <v>52</v>
      </c>
      <c r="H53" s="32">
        <f t="shared" si="4"/>
        <v>0</v>
      </c>
      <c r="I53" s="2"/>
    </row>
    <row r="54" spans="2:9" ht="10.5">
      <c r="B54" s="10" t="s">
        <v>20</v>
      </c>
      <c r="C54" s="12">
        <v>5200</v>
      </c>
      <c r="D54" s="11">
        <f t="shared" si="3"/>
        <v>124800</v>
      </c>
      <c r="E54" s="31" t="s">
        <v>5</v>
      </c>
      <c r="F54" s="28"/>
      <c r="G54" s="31" t="s">
        <v>52</v>
      </c>
      <c r="H54" s="32">
        <f t="shared" si="4"/>
        <v>0</v>
      </c>
      <c r="I54" s="2"/>
    </row>
    <row r="55" spans="2:9" ht="10.5">
      <c r="B55" s="10" t="s">
        <v>21</v>
      </c>
      <c r="C55" s="12">
        <v>2000</v>
      </c>
      <c r="D55" s="11">
        <f t="shared" si="3"/>
        <v>48000</v>
      </c>
      <c r="E55" s="31" t="s">
        <v>5</v>
      </c>
      <c r="F55" s="28"/>
      <c r="G55" s="31" t="s">
        <v>52</v>
      </c>
      <c r="H55" s="32">
        <f t="shared" si="4"/>
        <v>0</v>
      </c>
      <c r="I55" s="2"/>
    </row>
    <row r="56" spans="2:9" ht="10.5">
      <c r="B56" s="10" t="s">
        <v>41</v>
      </c>
      <c r="C56" s="12">
        <v>100</v>
      </c>
      <c r="D56" s="11">
        <f t="shared" si="3"/>
        <v>2400</v>
      </c>
      <c r="E56" s="31" t="s">
        <v>5</v>
      </c>
      <c r="F56" s="28"/>
      <c r="G56" s="31" t="s">
        <v>52</v>
      </c>
      <c r="H56" s="32">
        <f t="shared" si="4"/>
        <v>0</v>
      </c>
      <c r="I56" s="2"/>
    </row>
    <row r="57" spans="2:9" ht="10.5">
      <c r="B57" s="10" t="s">
        <v>22</v>
      </c>
      <c r="C57" s="12">
        <v>700</v>
      </c>
      <c r="D57" s="11">
        <f>C57*24</f>
        <v>16800</v>
      </c>
      <c r="E57" s="31" t="s">
        <v>5</v>
      </c>
      <c r="F57" s="28"/>
      <c r="G57" s="31" t="s">
        <v>52</v>
      </c>
      <c r="H57" s="32">
        <f>F57*D57</f>
        <v>0</v>
      </c>
      <c r="I57" s="2"/>
    </row>
    <row r="58" spans="2:9" ht="10.5">
      <c r="B58" s="14" t="s">
        <v>40</v>
      </c>
      <c r="C58" s="3"/>
      <c r="D58" s="2"/>
      <c r="E58" s="3"/>
      <c r="G58" s="2"/>
      <c r="H58" s="2"/>
      <c r="I58" s="2"/>
    </row>
    <row r="60" spans="2:8" s="40" customFormat="1" ht="25.5" customHeight="1">
      <c r="B60" s="45" t="s">
        <v>64</v>
      </c>
      <c r="C60" s="46"/>
      <c r="D60" s="46"/>
      <c r="E60" s="47"/>
      <c r="F60" s="42">
        <f>SUM(H6:H57)</f>
        <v>0</v>
      </c>
      <c r="G60" s="43"/>
      <c r="H60" s="44"/>
    </row>
  </sheetData>
  <sheetProtection/>
  <mergeCells count="11">
    <mergeCell ref="B12:C12"/>
    <mergeCell ref="B13:C13"/>
    <mergeCell ref="F60:H60"/>
    <mergeCell ref="B60:E60"/>
    <mergeCell ref="B14:C14"/>
    <mergeCell ref="B6:C6"/>
    <mergeCell ref="B7:C7"/>
    <mergeCell ref="B8:C8"/>
    <mergeCell ref="B9:C9"/>
    <mergeCell ref="B10:C10"/>
    <mergeCell ref="B11:C11"/>
  </mergeCells>
  <printOptions horizontalCentered="1"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2012-12-13T17:32:42Z</dcterms:created>
  <dcterms:modified xsi:type="dcterms:W3CDTF">2013-09-08T07:01:44Z</dcterms:modified>
  <cp:category/>
  <cp:version/>
  <cp:contentType/>
  <cp:contentStatus/>
</cp:coreProperties>
</file>