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2210" activeTab="0"/>
  </bookViews>
  <sheets>
    <sheet name="Příloha1_ProformaModelNC" sheetId="1" r:id="rId1"/>
  </sheets>
  <definedNames>
    <definedName name="_xlnm.Print_Area" localSheetId="0">'Příloha1_ProformaModelNC'!$A$1:$J$53</definedName>
  </definedNames>
  <calcPr fullCalcOnLoad="1"/>
</workbook>
</file>

<file path=xl/sharedStrings.xml><?xml version="1.0" encoding="utf-8"?>
<sst xmlns="http://schemas.openxmlformats.org/spreadsheetml/2006/main" count="141" uniqueCount="58">
  <si>
    <t>Jednorázové aktivační či zřizovací poplatky</t>
  </si>
  <si>
    <t>Název</t>
  </si>
  <si>
    <t>Jednotka</t>
  </si>
  <si>
    <t>Počet jednotek</t>
  </si>
  <si>
    <t>Cena celkem 
v Kč bez DPH</t>
  </si>
  <si>
    <t>ks</t>
  </si>
  <si>
    <t>Aktivace "Mobilní hlasová virtuální privátní síť" ke standardním SIM kartám</t>
  </si>
  <si>
    <t>Zřízení služby "Podrobné elektronické vyúčtování"</t>
  </si>
  <si>
    <t>Měsíční paušální poplatky</t>
  </si>
  <si>
    <t>Počet jednotek za měsíc</t>
  </si>
  <si>
    <t>Měsíční paušál - Standardní SIM karta</t>
  </si>
  <si>
    <t>Měsíční paušál - Mobilní datová služba - FUP 10 GB</t>
  </si>
  <si>
    <t>Měsíční paušál - Mobilní hlasová virtuální privátní síť</t>
  </si>
  <si>
    <t>Měsíční paušál - Podrobné elektronické vyúčtování</t>
  </si>
  <si>
    <t>min</t>
  </si>
  <si>
    <t>Volání v rámci mobilní VPS</t>
  </si>
  <si>
    <t>Volání do pevných sítí v ČR</t>
  </si>
  <si>
    <t>Volání do hlasové schránky</t>
  </si>
  <si>
    <t>SMS do mobilních sítí v ČR</t>
  </si>
  <si>
    <t>SMS do mezinárodních sítí v EU</t>
  </si>
  <si>
    <t>SMS odchozí v roamingu v EU do ČR</t>
  </si>
  <si>
    <t>MMS do mobilních sítí v ČR</t>
  </si>
  <si>
    <t>MMS odchozí v roamingu v EU do ČR</t>
  </si>
  <si>
    <t>Mezinárodní volání - Belgie - mobilní sítě</t>
  </si>
  <si>
    <t>Mezinárodní volání - Belgie - pevné sítě</t>
  </si>
  <si>
    <t>Mezinárodní volání - Chorvatsko - mobilní sítě</t>
  </si>
  <si>
    <t>Mezinárodní volání - Chorvatsko - pevné sítě</t>
  </si>
  <si>
    <t>Mezinárodní volání - Německo - mobilní sítě</t>
  </si>
  <si>
    <t>Mezinárodní volání - Německo - pevné sítě</t>
  </si>
  <si>
    <t>Mezinárodní volání - Polsko - mobilní sítě</t>
  </si>
  <si>
    <t>Mezinárodní volání - Polsko - pevné sítě</t>
  </si>
  <si>
    <t>Mezinárodní volání - Rakousko - mobilní sítě</t>
  </si>
  <si>
    <t>Mezinárodní volání - Rakousko - pevné sítě</t>
  </si>
  <si>
    <t>Mezinárodní volání - Slovensko - mobilní sítě</t>
  </si>
  <si>
    <t>Mezinárodní volání - Slovensko - pevné sítě</t>
  </si>
  <si>
    <t>Odchozí roamingové volání v EU do ČR</t>
  </si>
  <si>
    <t>Příchozí roamingové volání v EU</t>
  </si>
  <si>
    <t>Stanovení jednotkových cen - cenový list</t>
  </si>
  <si>
    <t>Aktivace a zřízení standardní SIM karty se základními mobilními službami</t>
  </si>
  <si>
    <t>Poskytnutí licence BlackBerry Enterprise Server (BES) a instalace v prostředí zadavatele</t>
  </si>
  <si>
    <t>Poznámka *) Hovorné ve VPS je kryto paušálním poplatkem</t>
  </si>
  <si>
    <t>MMS do mezinárodních sítí v EU</t>
  </si>
  <si>
    <t>Aktivace a zřízení Datové SIM karty</t>
  </si>
  <si>
    <t>Měsíční paušál - Mobilní datová služba - BlackBerry</t>
  </si>
  <si>
    <t>Měsíční paušál - Mobilní datová služba - Machine-to-Machine - 10 MB</t>
  </si>
  <si>
    <t>Aktivace a zřízení Mobilní datové služby ke standardní SIM kartě se zákl.mob.službami</t>
  </si>
  <si>
    <t>Volání do mobilních sítí v ČR</t>
  </si>
  <si>
    <t>Počet jednotek za 2 roky</t>
  </si>
  <si>
    <t>Cena celkem 
v Kč bez DPH za 2 roky</t>
  </si>
  <si>
    <t>Příloha č.1 - Výchozí ceník</t>
  </si>
  <si>
    <t>Celkem pro-forma výchozí nabídková cena ve veřejné zakázce v Kč bez DPH</t>
  </si>
  <si>
    <t>Měsíční paušál - Mobilní datová služba - FUP 1 GB</t>
  </si>
  <si>
    <t>Měsíční paušál - Mobilní datová služba - FUP 3 GB</t>
  </si>
  <si>
    <t>Kč/min</t>
  </si>
  <si>
    <t>Kč/ks</t>
  </si>
  <si>
    <t>Kč/ks měsíčně</t>
  </si>
  <si>
    <t>Nabízená jednotková cena 
v Kč 
bez DPH</t>
  </si>
  <si>
    <t>Hlasový, textový a multimediální provoz na SIM kartách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</si>
</sst>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8"/>
      <color theme="1"/>
      <name val="Tahoma"/>
      <family val="2"/>
    </font>
    <font>
      <sz val="11"/>
      <color indexed="8"/>
      <name val="Calibri"/>
      <family val="2"/>
    </font>
    <font>
      <b/>
      <sz val="14"/>
      <color indexed="8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" fillId="22" borderId="6" applyNumberFormat="0" applyFont="0" applyAlignment="0" applyProtection="0"/>
    <xf numFmtId="9" fontId="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4" fillId="32" borderId="10" xfId="0" applyFont="1" applyFill="1" applyBorder="1" applyAlignment="1">
      <alignment vertical="center"/>
    </xf>
    <xf numFmtId="3" fontId="4" fillId="32" borderId="11" xfId="0" applyNumberFormat="1" applyFont="1" applyFill="1" applyBorder="1" applyAlignment="1">
      <alignment horizontal="right" vertical="center"/>
    </xf>
    <xf numFmtId="3" fontId="4" fillId="32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3" fontId="4" fillId="32" borderId="12" xfId="0" applyNumberFormat="1" applyFon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4" fontId="4" fillId="32" borderId="14" xfId="0" applyNumberFormat="1" applyFont="1" applyFill="1" applyBorder="1" applyAlignment="1">
      <alignment horizontal="right" vertical="center"/>
    </xf>
    <xf numFmtId="4" fontId="4" fillId="32" borderId="15" xfId="0" applyNumberFormat="1" applyFont="1" applyFill="1" applyBorder="1" applyAlignment="1">
      <alignment horizontal="right" vertical="center"/>
    </xf>
    <xf numFmtId="4" fontId="4" fillId="32" borderId="16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tabSelected="1" zoomScalePageLayoutView="0" workbookViewId="0" topLeftCell="A1">
      <selection activeCell="I21" sqref="I21"/>
    </sheetView>
  </sheetViews>
  <sheetFormatPr defaultColWidth="0" defaultRowHeight="10.5" zeroHeight="1"/>
  <cols>
    <col min="1" max="1" width="2.33203125" style="2" customWidth="1"/>
    <col min="2" max="2" width="60.83203125" style="2" customWidth="1"/>
    <col min="3" max="3" width="10.83203125" style="3" customWidth="1"/>
    <col min="4" max="4" width="0" style="0" hidden="1" customWidth="1"/>
    <col min="5" max="5" width="10.83203125" style="2" customWidth="1"/>
    <col min="6" max="6" width="10.83203125" style="3" customWidth="1"/>
    <col min="7" max="7" width="11.83203125" style="2" customWidth="1"/>
    <col min="8" max="8" width="12.16015625" style="2" bestFit="1" customWidth="1"/>
    <col min="9" max="9" width="13.33203125" style="2" customWidth="1"/>
    <col min="10" max="10" width="1.83203125" style="2" customWidth="1"/>
    <col min="11" max="16384" width="0" style="2" hidden="1" customWidth="1"/>
  </cols>
  <sheetData>
    <row r="1" ht="18">
      <c r="B1" s="1" t="s">
        <v>49</v>
      </c>
    </row>
    <row r="2" spans="2:6" s="5" customFormat="1" ht="10.5">
      <c r="B2" s="13" t="s">
        <v>37</v>
      </c>
      <c r="C2" s="6"/>
      <c r="F2" s="6"/>
    </row>
    <row r="3" spans="2:6" s="5" customFormat="1" ht="10.5">
      <c r="B3" s="4"/>
      <c r="C3" s="6"/>
      <c r="F3" s="6"/>
    </row>
    <row r="4" ht="15">
      <c r="B4" s="15" t="s">
        <v>0</v>
      </c>
    </row>
    <row r="5" spans="2:9" ht="52.5">
      <c r="B5" s="7" t="s">
        <v>1</v>
      </c>
      <c r="C5" s="8"/>
      <c r="E5" s="9" t="s">
        <v>3</v>
      </c>
      <c r="F5" s="30" t="s">
        <v>2</v>
      </c>
      <c r="G5" s="27" t="s">
        <v>56</v>
      </c>
      <c r="H5" s="30" t="s">
        <v>2</v>
      </c>
      <c r="I5" s="27" t="s">
        <v>4</v>
      </c>
    </row>
    <row r="6" spans="2:9" ht="10.5">
      <c r="B6" s="36" t="s">
        <v>38</v>
      </c>
      <c r="C6" s="37"/>
      <c r="E6" s="11">
        <v>4147</v>
      </c>
      <c r="F6" s="31" t="s">
        <v>5</v>
      </c>
      <c r="G6" s="28"/>
      <c r="H6" s="31" t="s">
        <v>54</v>
      </c>
      <c r="I6" s="32">
        <f aca="true" t="shared" si="0" ref="I6:I11">G6*E6</f>
        <v>0</v>
      </c>
    </row>
    <row r="7" spans="2:9" ht="10.5">
      <c r="B7" s="36" t="s">
        <v>45</v>
      </c>
      <c r="C7" s="37"/>
      <c r="E7" s="11">
        <v>1062</v>
      </c>
      <c r="F7" s="31" t="s">
        <v>5</v>
      </c>
      <c r="G7" s="28"/>
      <c r="H7" s="31" t="s">
        <v>54</v>
      </c>
      <c r="I7" s="32">
        <f t="shared" si="0"/>
        <v>0</v>
      </c>
    </row>
    <row r="8" spans="2:9" ht="10.5">
      <c r="B8" s="36" t="s">
        <v>42</v>
      </c>
      <c r="C8" s="37"/>
      <c r="E8" s="11">
        <v>1145</v>
      </c>
      <c r="F8" s="31" t="s">
        <v>5</v>
      </c>
      <c r="G8" s="28"/>
      <c r="H8" s="31" t="s">
        <v>54</v>
      </c>
      <c r="I8" s="32">
        <f t="shared" si="0"/>
        <v>0</v>
      </c>
    </row>
    <row r="9" spans="2:9" ht="10.5">
      <c r="B9" s="38" t="s">
        <v>6</v>
      </c>
      <c r="C9" s="39"/>
      <c r="E9" s="11">
        <f>E6</f>
        <v>4147</v>
      </c>
      <c r="F9" s="31" t="s">
        <v>5</v>
      </c>
      <c r="G9" s="28"/>
      <c r="H9" s="31" t="s">
        <v>54</v>
      </c>
      <c r="I9" s="32">
        <f t="shared" si="0"/>
        <v>0</v>
      </c>
    </row>
    <row r="10" spans="2:9" ht="10.5">
      <c r="B10" s="38" t="s">
        <v>7</v>
      </c>
      <c r="C10" s="39"/>
      <c r="E10" s="11">
        <f>SUM(E6:E8)</f>
        <v>6354</v>
      </c>
      <c r="F10" s="31" t="s">
        <v>5</v>
      </c>
      <c r="G10" s="28"/>
      <c r="H10" s="31" t="s">
        <v>54</v>
      </c>
      <c r="I10" s="32">
        <f t="shared" si="0"/>
        <v>0</v>
      </c>
    </row>
    <row r="11" spans="2:9" ht="10.5">
      <c r="B11" s="38" t="s">
        <v>39</v>
      </c>
      <c r="C11" s="39"/>
      <c r="E11" s="11">
        <v>1</v>
      </c>
      <c r="F11" s="31" t="s">
        <v>5</v>
      </c>
      <c r="G11" s="28"/>
      <c r="H11" s="31" t="s">
        <v>54</v>
      </c>
      <c r="I11" s="32">
        <f t="shared" si="0"/>
        <v>0</v>
      </c>
    </row>
    <row r="12" spans="2:9" s="21" customFormat="1" ht="10.5">
      <c r="B12" s="16"/>
      <c r="C12" s="18"/>
      <c r="E12" s="19"/>
      <c r="F12" s="17"/>
      <c r="G12" s="20"/>
      <c r="H12" s="17"/>
      <c r="I12" s="20"/>
    </row>
    <row r="13" spans="2:9" s="22" customFormat="1" ht="15">
      <c r="B13" s="15" t="s">
        <v>8</v>
      </c>
      <c r="C13" s="23"/>
      <c r="G13" s="24"/>
      <c r="I13" s="24"/>
    </row>
    <row r="14" spans="2:9" ht="52.5">
      <c r="B14" s="7" t="s">
        <v>1</v>
      </c>
      <c r="C14" s="9" t="s">
        <v>9</v>
      </c>
      <c r="E14" s="9" t="s">
        <v>47</v>
      </c>
      <c r="F14" s="30" t="s">
        <v>2</v>
      </c>
      <c r="G14" s="27" t="s">
        <v>56</v>
      </c>
      <c r="H14" s="30" t="s">
        <v>2</v>
      </c>
      <c r="I14" s="27" t="s">
        <v>48</v>
      </c>
    </row>
    <row r="15" spans="2:9" ht="10.5">
      <c r="B15" s="10" t="s">
        <v>10</v>
      </c>
      <c r="C15" s="11">
        <v>4147</v>
      </c>
      <c r="E15" s="11">
        <f>C15*24</f>
        <v>99528</v>
      </c>
      <c r="F15" s="31" t="s">
        <v>5</v>
      </c>
      <c r="G15" s="28"/>
      <c r="H15" s="31" t="s">
        <v>55</v>
      </c>
      <c r="I15" s="32">
        <f aca="true" t="shared" si="1" ref="I15:I22">G15*E15</f>
        <v>0</v>
      </c>
    </row>
    <row r="16" spans="2:9" ht="10.5">
      <c r="B16" s="10" t="s">
        <v>51</v>
      </c>
      <c r="C16" s="11">
        <v>925</v>
      </c>
      <c r="E16" s="11">
        <f>C16*24</f>
        <v>22200</v>
      </c>
      <c r="F16" s="31" t="s">
        <v>5</v>
      </c>
      <c r="G16" s="28"/>
      <c r="H16" s="31" t="s">
        <v>55</v>
      </c>
      <c r="I16" s="32">
        <f t="shared" si="1"/>
        <v>0</v>
      </c>
    </row>
    <row r="17" spans="2:9" ht="10.5">
      <c r="B17" s="10" t="s">
        <v>52</v>
      </c>
      <c r="C17" s="11">
        <v>424</v>
      </c>
      <c r="E17" s="11">
        <f aca="true" t="shared" si="2" ref="E17:E22">C17*24</f>
        <v>10176</v>
      </c>
      <c r="F17" s="31" t="s">
        <v>5</v>
      </c>
      <c r="G17" s="28"/>
      <c r="H17" s="31" t="s">
        <v>55</v>
      </c>
      <c r="I17" s="32">
        <f t="shared" si="1"/>
        <v>0</v>
      </c>
    </row>
    <row r="18" spans="2:9" ht="10.5">
      <c r="B18" s="10" t="s">
        <v>11</v>
      </c>
      <c r="C18" s="11">
        <v>345</v>
      </c>
      <c r="E18" s="11">
        <f t="shared" si="2"/>
        <v>8280</v>
      </c>
      <c r="F18" s="31" t="s">
        <v>5</v>
      </c>
      <c r="G18" s="28"/>
      <c r="H18" s="31" t="s">
        <v>55</v>
      </c>
      <c r="I18" s="32">
        <f t="shared" si="1"/>
        <v>0</v>
      </c>
    </row>
    <row r="19" spans="2:9" ht="10.5">
      <c r="B19" s="10" t="s">
        <v>43</v>
      </c>
      <c r="C19" s="11">
        <v>25</v>
      </c>
      <c r="E19" s="11">
        <f t="shared" si="2"/>
        <v>600</v>
      </c>
      <c r="F19" s="31" t="s">
        <v>5</v>
      </c>
      <c r="G19" s="28"/>
      <c r="H19" s="31" t="s">
        <v>55</v>
      </c>
      <c r="I19" s="32">
        <f t="shared" si="1"/>
        <v>0</v>
      </c>
    </row>
    <row r="20" spans="2:9" ht="10.5">
      <c r="B20" s="10" t="s">
        <v>44</v>
      </c>
      <c r="C20" s="11">
        <v>488</v>
      </c>
      <c r="E20" s="11">
        <f t="shared" si="2"/>
        <v>11712</v>
      </c>
      <c r="F20" s="31" t="s">
        <v>5</v>
      </c>
      <c r="G20" s="28"/>
      <c r="H20" s="31" t="s">
        <v>55</v>
      </c>
      <c r="I20" s="32">
        <f t="shared" si="1"/>
        <v>0</v>
      </c>
    </row>
    <row r="21" spans="2:9" ht="10.5">
      <c r="B21" s="10" t="s">
        <v>12</v>
      </c>
      <c r="C21" s="11">
        <v>4147</v>
      </c>
      <c r="E21" s="11">
        <f t="shared" si="2"/>
        <v>99528</v>
      </c>
      <c r="F21" s="31" t="s">
        <v>5</v>
      </c>
      <c r="G21" s="28"/>
      <c r="H21" s="31" t="s">
        <v>55</v>
      </c>
      <c r="I21" s="32">
        <f t="shared" si="1"/>
        <v>0</v>
      </c>
    </row>
    <row r="22" spans="2:9" ht="10.5">
      <c r="B22" s="10" t="s">
        <v>13</v>
      </c>
      <c r="C22" s="12">
        <v>5292</v>
      </c>
      <c r="E22" s="11">
        <f t="shared" si="2"/>
        <v>127008</v>
      </c>
      <c r="F22" s="31" t="s">
        <v>5</v>
      </c>
      <c r="G22" s="28"/>
      <c r="H22" s="31" t="s">
        <v>55</v>
      </c>
      <c r="I22" s="32">
        <f t="shared" si="1"/>
        <v>0</v>
      </c>
    </row>
    <row r="23" spans="2:9" s="21" customFormat="1" ht="10.5">
      <c r="B23" s="16"/>
      <c r="C23" s="18"/>
      <c r="E23" s="19"/>
      <c r="F23" s="17"/>
      <c r="G23" s="20"/>
      <c r="H23" s="17"/>
      <c r="I23" s="20"/>
    </row>
    <row r="24" spans="2:9" s="22" customFormat="1" ht="15">
      <c r="B24" s="15" t="s">
        <v>57</v>
      </c>
      <c r="C24" s="23"/>
      <c r="E24" s="26"/>
      <c r="F24" s="25"/>
      <c r="G24" s="24"/>
      <c r="H24" s="25"/>
      <c r="I24" s="24"/>
    </row>
    <row r="25" spans="2:9" ht="52.5">
      <c r="B25" s="7" t="s">
        <v>1</v>
      </c>
      <c r="C25" s="9" t="s">
        <v>9</v>
      </c>
      <c r="E25" s="9" t="s">
        <v>47</v>
      </c>
      <c r="F25" s="30" t="s">
        <v>2</v>
      </c>
      <c r="G25" s="27" t="s">
        <v>56</v>
      </c>
      <c r="H25" s="30" t="s">
        <v>2</v>
      </c>
      <c r="I25" s="27" t="s">
        <v>48</v>
      </c>
    </row>
    <row r="26" spans="2:9" ht="10.5">
      <c r="B26" s="10" t="s">
        <v>46</v>
      </c>
      <c r="C26" s="12">
        <v>349000</v>
      </c>
      <c r="E26" s="11">
        <f aca="true" t="shared" si="3" ref="E26:E49">C26*24</f>
        <v>8376000</v>
      </c>
      <c r="F26" s="31" t="s">
        <v>14</v>
      </c>
      <c r="G26" s="28"/>
      <c r="H26" s="31" t="s">
        <v>53</v>
      </c>
      <c r="I26" s="32">
        <f aca="true" t="shared" si="4" ref="I26:I49">G26*E26</f>
        <v>0</v>
      </c>
    </row>
    <row r="27" spans="2:9" ht="10.5">
      <c r="B27" s="10" t="s">
        <v>15</v>
      </c>
      <c r="C27" s="12">
        <v>72000</v>
      </c>
      <c r="E27" s="11">
        <f t="shared" si="3"/>
        <v>1728000</v>
      </c>
      <c r="F27" s="31" t="s">
        <v>14</v>
      </c>
      <c r="G27" s="29">
        <v>0</v>
      </c>
      <c r="H27" s="31" t="s">
        <v>53</v>
      </c>
      <c r="I27" s="32">
        <f t="shared" si="4"/>
        <v>0</v>
      </c>
    </row>
    <row r="28" spans="2:9" ht="10.5">
      <c r="B28" s="10" t="s">
        <v>16</v>
      </c>
      <c r="C28" s="12">
        <v>51000</v>
      </c>
      <c r="E28" s="11">
        <f t="shared" si="3"/>
        <v>1224000</v>
      </c>
      <c r="F28" s="31" t="s">
        <v>14</v>
      </c>
      <c r="G28" s="28"/>
      <c r="H28" s="31" t="s">
        <v>53</v>
      </c>
      <c r="I28" s="32">
        <f t="shared" si="4"/>
        <v>0</v>
      </c>
    </row>
    <row r="29" spans="2:9" ht="10.5">
      <c r="B29" s="10" t="s">
        <v>17</v>
      </c>
      <c r="C29" s="12">
        <v>500</v>
      </c>
      <c r="E29" s="11">
        <f t="shared" si="3"/>
        <v>12000</v>
      </c>
      <c r="F29" s="31" t="s">
        <v>14</v>
      </c>
      <c r="G29" s="28"/>
      <c r="H29" s="31" t="s">
        <v>53</v>
      </c>
      <c r="I29" s="32">
        <f t="shared" si="4"/>
        <v>0</v>
      </c>
    </row>
    <row r="30" spans="2:9" ht="10.5">
      <c r="B30" s="10" t="s">
        <v>36</v>
      </c>
      <c r="C30" s="12">
        <v>2200</v>
      </c>
      <c r="E30" s="11">
        <f t="shared" si="3"/>
        <v>52800</v>
      </c>
      <c r="F30" s="31" t="s">
        <v>14</v>
      </c>
      <c r="G30" s="28"/>
      <c r="H30" s="31" t="s">
        <v>53</v>
      </c>
      <c r="I30" s="32">
        <f t="shared" si="4"/>
        <v>0</v>
      </c>
    </row>
    <row r="31" spans="2:9" ht="10.5">
      <c r="B31" s="10" t="s">
        <v>35</v>
      </c>
      <c r="C31" s="12">
        <v>1900</v>
      </c>
      <c r="E31" s="11">
        <f t="shared" si="3"/>
        <v>45600</v>
      </c>
      <c r="F31" s="31" t="s">
        <v>14</v>
      </c>
      <c r="G31" s="28"/>
      <c r="H31" s="31" t="s">
        <v>53</v>
      </c>
      <c r="I31" s="32">
        <f t="shared" si="4"/>
        <v>0</v>
      </c>
    </row>
    <row r="32" spans="2:9" ht="10.5">
      <c r="B32" s="10" t="s">
        <v>23</v>
      </c>
      <c r="C32" s="12">
        <v>140</v>
      </c>
      <c r="E32" s="11">
        <f t="shared" si="3"/>
        <v>3360</v>
      </c>
      <c r="F32" s="31" t="s">
        <v>14</v>
      </c>
      <c r="G32" s="28"/>
      <c r="H32" s="31" t="s">
        <v>53</v>
      </c>
      <c r="I32" s="32">
        <f t="shared" si="4"/>
        <v>0</v>
      </c>
    </row>
    <row r="33" spans="2:9" ht="10.5">
      <c r="B33" s="10" t="s">
        <v>24</v>
      </c>
      <c r="C33" s="12">
        <v>140</v>
      </c>
      <c r="E33" s="11">
        <f t="shared" si="3"/>
        <v>3360</v>
      </c>
      <c r="F33" s="31" t="s">
        <v>14</v>
      </c>
      <c r="G33" s="28"/>
      <c r="H33" s="31" t="s">
        <v>53</v>
      </c>
      <c r="I33" s="32">
        <f t="shared" si="4"/>
        <v>0</v>
      </c>
    </row>
    <row r="34" spans="2:9" ht="10.5">
      <c r="B34" s="10" t="s">
        <v>25</v>
      </c>
      <c r="C34" s="12">
        <v>100</v>
      </c>
      <c r="E34" s="11">
        <f t="shared" si="3"/>
        <v>2400</v>
      </c>
      <c r="F34" s="31" t="s">
        <v>14</v>
      </c>
      <c r="G34" s="28"/>
      <c r="H34" s="31" t="s">
        <v>53</v>
      </c>
      <c r="I34" s="32">
        <f t="shared" si="4"/>
        <v>0</v>
      </c>
    </row>
    <row r="35" spans="2:9" ht="10.5">
      <c r="B35" s="10" t="s">
        <v>26</v>
      </c>
      <c r="C35" s="12">
        <v>100</v>
      </c>
      <c r="E35" s="11">
        <f t="shared" si="3"/>
        <v>2400</v>
      </c>
      <c r="F35" s="31" t="s">
        <v>14</v>
      </c>
      <c r="G35" s="28"/>
      <c r="H35" s="31" t="s">
        <v>53</v>
      </c>
      <c r="I35" s="32">
        <f t="shared" si="4"/>
        <v>0</v>
      </c>
    </row>
    <row r="36" spans="2:9" ht="10.5">
      <c r="B36" s="10" t="s">
        <v>27</v>
      </c>
      <c r="C36" s="12">
        <v>180</v>
      </c>
      <c r="E36" s="11">
        <f t="shared" si="3"/>
        <v>4320</v>
      </c>
      <c r="F36" s="31" t="s">
        <v>14</v>
      </c>
      <c r="G36" s="28"/>
      <c r="H36" s="31" t="s">
        <v>53</v>
      </c>
      <c r="I36" s="32">
        <f t="shared" si="4"/>
        <v>0</v>
      </c>
    </row>
    <row r="37" spans="2:9" ht="10.5">
      <c r="B37" s="10" t="s">
        <v>28</v>
      </c>
      <c r="C37" s="12">
        <v>180</v>
      </c>
      <c r="E37" s="11">
        <f t="shared" si="3"/>
        <v>4320</v>
      </c>
      <c r="F37" s="31" t="s">
        <v>14</v>
      </c>
      <c r="G37" s="28"/>
      <c r="H37" s="31" t="s">
        <v>53</v>
      </c>
      <c r="I37" s="32">
        <f t="shared" si="4"/>
        <v>0</v>
      </c>
    </row>
    <row r="38" spans="2:9" ht="10.5">
      <c r="B38" s="10" t="s">
        <v>29</v>
      </c>
      <c r="C38" s="12">
        <v>150</v>
      </c>
      <c r="E38" s="11">
        <f t="shared" si="3"/>
        <v>3600</v>
      </c>
      <c r="F38" s="31" t="s">
        <v>14</v>
      </c>
      <c r="G38" s="28"/>
      <c r="H38" s="31" t="s">
        <v>53</v>
      </c>
      <c r="I38" s="32">
        <f t="shared" si="4"/>
        <v>0</v>
      </c>
    </row>
    <row r="39" spans="2:9" ht="10.5">
      <c r="B39" s="10" t="s">
        <v>30</v>
      </c>
      <c r="C39" s="12">
        <v>150</v>
      </c>
      <c r="E39" s="11">
        <f t="shared" si="3"/>
        <v>3600</v>
      </c>
      <c r="F39" s="31" t="s">
        <v>14</v>
      </c>
      <c r="G39" s="28"/>
      <c r="H39" s="31" t="s">
        <v>53</v>
      </c>
      <c r="I39" s="32">
        <f t="shared" si="4"/>
        <v>0</v>
      </c>
    </row>
    <row r="40" spans="2:9" ht="10.5">
      <c r="B40" s="10" t="s">
        <v>31</v>
      </c>
      <c r="C40" s="12">
        <v>140</v>
      </c>
      <c r="E40" s="11">
        <f t="shared" si="3"/>
        <v>3360</v>
      </c>
      <c r="F40" s="31" t="s">
        <v>14</v>
      </c>
      <c r="G40" s="28"/>
      <c r="H40" s="31" t="s">
        <v>53</v>
      </c>
      <c r="I40" s="32">
        <f t="shared" si="4"/>
        <v>0</v>
      </c>
    </row>
    <row r="41" spans="2:9" ht="10.5">
      <c r="B41" s="10" t="s">
        <v>32</v>
      </c>
      <c r="C41" s="12">
        <v>140</v>
      </c>
      <c r="E41" s="11">
        <f t="shared" si="3"/>
        <v>3360</v>
      </c>
      <c r="F41" s="31" t="s">
        <v>14</v>
      </c>
      <c r="G41" s="28"/>
      <c r="H41" s="31" t="s">
        <v>53</v>
      </c>
      <c r="I41" s="32">
        <f t="shared" si="4"/>
        <v>0</v>
      </c>
    </row>
    <row r="42" spans="2:9" ht="10.5">
      <c r="B42" s="10" t="s">
        <v>33</v>
      </c>
      <c r="C42" s="12">
        <v>240</v>
      </c>
      <c r="E42" s="11">
        <f t="shared" si="3"/>
        <v>5760</v>
      </c>
      <c r="F42" s="31" t="s">
        <v>14</v>
      </c>
      <c r="G42" s="28"/>
      <c r="H42" s="31" t="s">
        <v>53</v>
      </c>
      <c r="I42" s="32">
        <f t="shared" si="4"/>
        <v>0</v>
      </c>
    </row>
    <row r="43" spans="2:9" ht="10.5">
      <c r="B43" s="10" t="s">
        <v>34</v>
      </c>
      <c r="C43" s="12">
        <v>240</v>
      </c>
      <c r="E43" s="11">
        <f t="shared" si="3"/>
        <v>5760</v>
      </c>
      <c r="F43" s="31" t="s">
        <v>14</v>
      </c>
      <c r="G43" s="28"/>
      <c r="H43" s="31" t="s">
        <v>53</v>
      </c>
      <c r="I43" s="32">
        <f t="shared" si="4"/>
        <v>0</v>
      </c>
    </row>
    <row r="44" spans="2:9" ht="10.5">
      <c r="B44" s="10" t="s">
        <v>18</v>
      </c>
      <c r="C44" s="12">
        <v>166300</v>
      </c>
      <c r="E44" s="11">
        <f t="shared" si="3"/>
        <v>3991200</v>
      </c>
      <c r="F44" s="31" t="s">
        <v>5</v>
      </c>
      <c r="G44" s="28"/>
      <c r="H44" s="31" t="s">
        <v>54</v>
      </c>
      <c r="I44" s="32">
        <f t="shared" si="4"/>
        <v>0</v>
      </c>
    </row>
    <row r="45" spans="2:9" ht="10.5">
      <c r="B45" s="10" t="s">
        <v>19</v>
      </c>
      <c r="C45" s="12">
        <v>3500</v>
      </c>
      <c r="E45" s="11">
        <f t="shared" si="3"/>
        <v>84000</v>
      </c>
      <c r="F45" s="31" t="s">
        <v>5</v>
      </c>
      <c r="G45" s="28"/>
      <c r="H45" s="31" t="s">
        <v>54</v>
      </c>
      <c r="I45" s="32">
        <f t="shared" si="4"/>
        <v>0</v>
      </c>
    </row>
    <row r="46" spans="2:9" ht="10.5">
      <c r="B46" s="10" t="s">
        <v>20</v>
      </c>
      <c r="C46" s="12">
        <v>5200</v>
      </c>
      <c r="E46" s="11">
        <f t="shared" si="3"/>
        <v>124800</v>
      </c>
      <c r="F46" s="31" t="s">
        <v>5</v>
      </c>
      <c r="G46" s="28"/>
      <c r="H46" s="31" t="s">
        <v>54</v>
      </c>
      <c r="I46" s="32">
        <f t="shared" si="4"/>
        <v>0</v>
      </c>
    </row>
    <row r="47" spans="2:9" ht="10.5">
      <c r="B47" s="10" t="s">
        <v>21</v>
      </c>
      <c r="C47" s="12">
        <v>2000</v>
      </c>
      <c r="E47" s="11">
        <f t="shared" si="3"/>
        <v>48000</v>
      </c>
      <c r="F47" s="31" t="s">
        <v>5</v>
      </c>
      <c r="G47" s="28"/>
      <c r="H47" s="31" t="s">
        <v>54</v>
      </c>
      <c r="I47" s="32">
        <f t="shared" si="4"/>
        <v>0</v>
      </c>
    </row>
    <row r="48" spans="2:9" ht="10.5">
      <c r="B48" s="10" t="s">
        <v>41</v>
      </c>
      <c r="C48" s="12">
        <v>100</v>
      </c>
      <c r="E48" s="11">
        <f t="shared" si="3"/>
        <v>2400</v>
      </c>
      <c r="F48" s="31" t="s">
        <v>5</v>
      </c>
      <c r="G48" s="28"/>
      <c r="H48" s="31" t="s">
        <v>54</v>
      </c>
      <c r="I48" s="32">
        <f t="shared" si="4"/>
        <v>0</v>
      </c>
    </row>
    <row r="49" spans="2:9" ht="10.5">
      <c r="B49" s="10" t="s">
        <v>22</v>
      </c>
      <c r="C49" s="12">
        <v>700</v>
      </c>
      <c r="E49" s="11">
        <f t="shared" si="3"/>
        <v>16800</v>
      </c>
      <c r="F49" s="31" t="s">
        <v>5</v>
      </c>
      <c r="G49" s="28"/>
      <c r="H49" s="31" t="s">
        <v>54</v>
      </c>
      <c r="I49" s="32">
        <f t="shared" si="4"/>
        <v>0</v>
      </c>
    </row>
    <row r="50" ht="10.5">
      <c r="B50" s="14" t="s">
        <v>40</v>
      </c>
    </row>
    <row r="51" ht="10.5"/>
    <row r="52" spans="2:9" ht="26.25" customHeight="1">
      <c r="B52" s="7" t="s">
        <v>50</v>
      </c>
      <c r="C52" s="7"/>
      <c r="E52" s="7"/>
      <c r="F52" s="7"/>
      <c r="G52" s="33">
        <f>SUM(I5:I49)</f>
        <v>0</v>
      </c>
      <c r="H52" s="34"/>
      <c r="I52" s="35"/>
    </row>
    <row r="53" ht="10.5"/>
    <row r="54" ht="10.5" hidden="1"/>
    <row r="55" ht="10.5" hidden="1"/>
    <row r="56" ht="10.5" hidden="1"/>
    <row r="57" ht="10.5" hidden="1"/>
    <row r="58" ht="10.5" hidden="1"/>
    <row r="59" ht="10.5" hidden="1"/>
    <row r="60" ht="10.5" hidden="1"/>
    <row r="61" ht="10.5" hidden="1"/>
    <row r="62" ht="10.5" hidden="1"/>
    <row r="63" ht="10.5" hidden="1"/>
    <row r="64" ht="10.5" hidden="1"/>
    <row r="65" ht="10.5" hidden="1"/>
    <row r="66" ht="10.5" hidden="1"/>
    <row r="67" ht="10.5" hidden="1"/>
    <row r="68" ht="10.5" hidden="1"/>
    <row r="69" ht="10.5" hidden="1"/>
    <row r="70" ht="10.5" hidden="1"/>
    <row r="71" ht="10.5" hidden="1"/>
    <row r="72" ht="10.5" hidden="1"/>
    <row r="73" ht="10.5" hidden="1"/>
    <row r="74" ht="10.5" hidden="1"/>
    <row r="75" ht="10.5" hidden="1"/>
    <row r="76" ht="10.5" hidden="1"/>
    <row r="77" ht="10.5" hidden="1"/>
    <row r="78" ht="10.5" hidden="1"/>
    <row r="79" ht="10.5" hidden="1"/>
    <row r="80" ht="10.5" hidden="1"/>
    <row r="81" ht="10.5" hidden="1"/>
    <row r="82" ht="10.5" hidden="1"/>
    <row r="83" ht="10.5" hidden="1"/>
    <row r="84" ht="10.5" hidden="1"/>
    <row r="85" ht="10.5" hidden="1"/>
    <row r="86" ht="10.5" hidden="1"/>
    <row r="87" ht="10.5" hidden="1"/>
    <row r="88" ht="10.5" hidden="1"/>
    <row r="89" ht="10.5" hidden="1"/>
    <row r="90" ht="10.5" hidden="1"/>
    <row r="91" ht="10.5" hidden="1"/>
    <row r="92" ht="10.5" hidden="1"/>
    <row r="93" ht="10.5" hidden="1"/>
    <row r="94" ht="10.5" hidden="1"/>
    <row r="95" ht="10.5" hidden="1"/>
    <row r="96" ht="10.5" hidden="1"/>
    <row r="97" ht="10.5" hidden="1"/>
    <row r="98" ht="10.5" hidden="1"/>
    <row r="99" ht="10.5" hidden="1"/>
    <row r="100" ht="10.5" hidden="1"/>
    <row r="101" ht="10.5" hidden="1"/>
    <row r="102" ht="10.5" hidden="1"/>
    <row r="103" ht="10.5" hidden="1"/>
    <row r="104" ht="10.5" hidden="1"/>
    <row r="105" ht="10.5" hidden="1"/>
    <row r="106" ht="10.5" hidden="1"/>
    <row r="107" ht="10.5" hidden="1"/>
    <row r="108" ht="10.5" hidden="1"/>
    <row r="109" ht="10.5" hidden="1"/>
    <row r="110" ht="10.5" hidden="1"/>
    <row r="111" ht="10.5" hidden="1"/>
    <row r="112" ht="10.5" hidden="1"/>
    <row r="113" ht="10.5" hidden="1"/>
    <row r="114" ht="10.5" hidden="1"/>
    <row r="115" ht="10.5" hidden="1"/>
    <row r="116" ht="10.5" hidden="1"/>
    <row r="117" ht="10.5" hidden="1"/>
    <row r="118" ht="10.5" hidden="1"/>
    <row r="119" ht="10.5" hidden="1"/>
    <row r="120" ht="10.5" hidden="1"/>
    <row r="121" ht="10.5" hidden="1"/>
    <row r="122" ht="10.5" hidden="1"/>
    <row r="123" ht="10.5" hidden="1"/>
    <row r="124" ht="10.5" hidden="1"/>
    <row r="125" ht="10.5" hidden="1"/>
    <row r="126" ht="10.5" hidden="1"/>
    <row r="127" ht="10.5" hidden="1"/>
    <row r="128" ht="10.5" hidden="1"/>
    <row r="129" ht="10.5" hidden="1"/>
    <row r="130" ht="10.5" hidden="1"/>
    <row r="131" ht="10.5" hidden="1"/>
    <row r="132" ht="10.5" hidden="1"/>
    <row r="133" ht="10.5" hidden="1"/>
    <row r="134" ht="10.5" hidden="1"/>
    <row r="135" ht="10.5" hidden="1"/>
    <row r="136" ht="10.5" hidden="1"/>
    <row r="137" ht="10.5" hidden="1"/>
    <row r="138" ht="10.5" hidden="1"/>
    <row r="139" ht="10.5" hidden="1"/>
    <row r="140" ht="10.5" hidden="1"/>
    <row r="141" ht="10.5" hidden="1"/>
    <row r="142" ht="10.5" hidden="1"/>
    <row r="143" ht="10.5" hidden="1"/>
    <row r="144" ht="10.5" hidden="1"/>
    <row r="145" ht="10.5" hidden="1"/>
    <row r="146" ht="10.5" hidden="1"/>
    <row r="147" ht="10.5" hidden="1"/>
    <row r="148" ht="10.5" hidden="1"/>
    <row r="149" ht="10.5" hidden="1"/>
    <row r="150" ht="10.5" hidden="1"/>
    <row r="151" ht="10.5" hidden="1"/>
    <row r="152" ht="10.5" hidden="1"/>
    <row r="153" ht="10.5" hidden="1"/>
    <row r="154" ht="10.5" hidden="1"/>
    <row r="155" ht="10.5" hidden="1"/>
    <row r="156" ht="10.5" hidden="1"/>
    <row r="157" ht="10.5" hidden="1"/>
    <row r="158" ht="10.5" hidden="1"/>
    <row r="159" ht="10.5" hidden="1"/>
    <row r="160" ht="10.5" hidden="1"/>
    <row r="161" ht="10.5" hidden="1"/>
    <row r="162" ht="10.5" hidden="1"/>
    <row r="163" ht="10.5" hidden="1"/>
    <row r="164" ht="10.5" hidden="1"/>
    <row r="165" ht="10.5" hidden="1"/>
    <row r="166" ht="10.5" hidden="1"/>
    <row r="167" ht="10.5" hidden="1"/>
    <row r="168" ht="10.5" hidden="1"/>
    <row r="169" ht="10.5" hidden="1"/>
    <row r="170" ht="10.5" hidden="1"/>
    <row r="171" ht="10.5" hidden="1"/>
  </sheetData>
  <sheetProtection/>
  <mergeCells count="7">
    <mergeCell ref="G52:I52"/>
    <mergeCell ref="B6:C6"/>
    <mergeCell ref="B7:C7"/>
    <mergeCell ref="B8:C8"/>
    <mergeCell ref="B9:C9"/>
    <mergeCell ref="B10:C10"/>
    <mergeCell ref="B11:C11"/>
  </mergeCells>
  <printOptions horizontalCentered="1"/>
  <pageMargins left="0.3937007874015748" right="0.3937007874015748" top="0.3937007874015748" bottom="0.3937007874015748" header="0" footer="0"/>
  <pageSetup fitToHeight="3" fitToWidth="1" orientation="portrait" paperSize="9" scale="90" r:id="rId1"/>
  <colBreaks count="1" manualBreakCount="1">
    <brk id="1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2012-12-13T17:32:42Z</dcterms:created>
  <dcterms:modified xsi:type="dcterms:W3CDTF">2013-08-09T12:25:43Z</dcterms:modified>
  <cp:category/>
  <cp:version/>
  <cp:contentType/>
  <cp:contentStatus/>
</cp:coreProperties>
</file>