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20" yWindow="720" windowWidth="18150" windowHeight="11340" activeTab="2"/>
  </bookViews>
  <sheets>
    <sheet name="odběrná místa - maloodběr" sheetId="2" r:id="rId1"/>
    <sheet name="odběrná místa - velkoodběr" sheetId="3" r:id="rId2"/>
    <sheet name="Tabulka pro rozpis ceny plnění" sheetId="4" r:id="rId3"/>
  </sheets>
  <definedNames>
    <definedName name="_xlnm._FilterDatabase" localSheetId="0" hidden="1">'odběrná místa - maloodběr'!$A$5:$AA$192</definedName>
    <definedName name="_xlnm.Print_Titles" localSheetId="0">'odběrná místa - maloodběr'!$4:$4</definedName>
    <definedName name="_xlnm.Print_Area" localSheetId="0">'odběrná místa - maloodběr'!$A$1:$V$197</definedName>
  </definedNames>
  <calcPr calcId="145621"/>
</workbook>
</file>

<file path=xl/calcChain.xml><?xml version="1.0" encoding="utf-8"?>
<calcChain xmlns="http://schemas.openxmlformats.org/spreadsheetml/2006/main">
  <c r="T158" i="2" l="1"/>
  <c r="U7" i="2" l="1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V158" i="2" s="1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R16" i="3" l="1"/>
  <c r="R17" i="3"/>
  <c r="R18" i="3"/>
  <c r="R19" i="3"/>
  <c r="R20" i="3"/>
  <c r="R21" i="3"/>
  <c r="R22" i="3"/>
  <c r="R23" i="3"/>
  <c r="R24" i="3"/>
  <c r="R25" i="3"/>
  <c r="R26" i="3"/>
  <c r="R15" i="3"/>
  <c r="K16" i="3"/>
  <c r="K17" i="3"/>
  <c r="K18" i="3"/>
  <c r="K19" i="3"/>
  <c r="K20" i="3"/>
  <c r="K21" i="3"/>
  <c r="K22" i="3"/>
  <c r="K23" i="3"/>
  <c r="K24" i="3"/>
  <c r="K25" i="3"/>
  <c r="K26" i="3"/>
  <c r="K15" i="3"/>
  <c r="E16" i="3"/>
  <c r="E17" i="3"/>
  <c r="E18" i="3"/>
  <c r="E19" i="3"/>
  <c r="E20" i="3"/>
  <c r="E21" i="3"/>
  <c r="E22" i="3"/>
  <c r="E23" i="3"/>
  <c r="E24" i="3"/>
  <c r="E25" i="3"/>
  <c r="E26" i="3"/>
  <c r="E15" i="3"/>
  <c r="R189" i="2" l="1"/>
  <c r="S189" i="2"/>
  <c r="T187" i="2" l="1"/>
  <c r="T188" i="2"/>
  <c r="V187" i="2" l="1"/>
  <c r="V188" i="2"/>
  <c r="W189" i="2"/>
  <c r="X189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T132" i="2"/>
  <c r="T133" i="2"/>
  <c r="T134" i="2"/>
  <c r="T135" i="2"/>
  <c r="T136" i="2"/>
  <c r="T137" i="2"/>
  <c r="T138" i="2"/>
  <c r="T139" i="2"/>
  <c r="T140" i="2"/>
  <c r="T141" i="2"/>
  <c r="T142" i="2"/>
  <c r="T143" i="2"/>
  <c r="T144" i="2"/>
  <c r="T145" i="2"/>
  <c r="T146" i="2"/>
  <c r="T147" i="2"/>
  <c r="T148" i="2"/>
  <c r="T149" i="2"/>
  <c r="T150" i="2"/>
  <c r="T151" i="2"/>
  <c r="T152" i="2"/>
  <c r="T153" i="2"/>
  <c r="T154" i="2"/>
  <c r="T155" i="2"/>
  <c r="T156" i="2"/>
  <c r="T157" i="2"/>
  <c r="T159" i="2"/>
  <c r="T160" i="2"/>
  <c r="T161" i="2"/>
  <c r="T162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2" i="2"/>
  <c r="T183" i="2"/>
  <c r="T184" i="2"/>
  <c r="T185" i="2"/>
  <c r="T186" i="2"/>
  <c r="U6" i="2"/>
  <c r="T6" i="2"/>
  <c r="T189" i="2" l="1"/>
  <c r="U189" i="2"/>
  <c r="V183" i="2"/>
  <c r="V179" i="2"/>
  <c r="V171" i="2"/>
  <c r="Y167" i="2"/>
  <c r="AA167" i="2" s="1"/>
  <c r="Y156" i="2"/>
  <c r="AA156" i="2" s="1"/>
  <c r="V126" i="2"/>
  <c r="V96" i="2"/>
  <c r="Y80" i="2"/>
  <c r="AA80" i="2" s="1"/>
  <c r="V72" i="2"/>
  <c r="Y43" i="2"/>
  <c r="AA43" i="2" s="1"/>
  <c r="Y13" i="2"/>
  <c r="AA13" i="2" s="1"/>
  <c r="V186" i="2"/>
  <c r="V182" i="2"/>
  <c r="V176" i="2"/>
  <c r="V175" i="2"/>
  <c r="V167" i="2"/>
  <c r="Y163" i="2"/>
  <c r="AA163" i="2" s="1"/>
  <c r="V156" i="2"/>
  <c r="Y146" i="2"/>
  <c r="AA146" i="2" s="1"/>
  <c r="V88" i="2"/>
  <c r="Y72" i="2"/>
  <c r="AA72" i="2" s="1"/>
  <c r="V13" i="2"/>
  <c r="V80" i="2"/>
  <c r="Y184" i="2"/>
  <c r="AA184" i="2" s="1"/>
  <c r="V180" i="2"/>
  <c r="V178" i="2"/>
  <c r="V174" i="2"/>
  <c r="V172" i="2"/>
  <c r="V170" i="2"/>
  <c r="V168" i="2"/>
  <c r="Y166" i="2"/>
  <c r="AA166" i="2" s="1"/>
  <c r="Y164" i="2"/>
  <c r="AA164" i="2" s="1"/>
  <c r="Y162" i="2"/>
  <c r="AA162" i="2" s="1"/>
  <c r="Y160" i="2"/>
  <c r="AA160" i="2" s="1"/>
  <c r="Y153" i="2"/>
  <c r="AA153" i="2" s="1"/>
  <c r="Y151" i="2"/>
  <c r="AA151" i="2" s="1"/>
  <c r="Y149" i="2"/>
  <c r="AA149" i="2" s="1"/>
  <c r="V145" i="2"/>
  <c r="Y143" i="2"/>
  <c r="AA143" i="2" s="1"/>
  <c r="Y141" i="2"/>
  <c r="AA141" i="2" s="1"/>
  <c r="V137" i="2"/>
  <c r="Y135" i="2"/>
  <c r="AA135" i="2" s="1"/>
  <c r="V133" i="2"/>
  <c r="V131" i="2"/>
  <c r="V125" i="2"/>
  <c r="Y115" i="2"/>
  <c r="AA115" i="2" s="1"/>
  <c r="Y111" i="2"/>
  <c r="AA111" i="2" s="1"/>
  <c r="Y107" i="2"/>
  <c r="AA107" i="2" s="1"/>
  <c r="Y103" i="2"/>
  <c r="AA103" i="2" s="1"/>
  <c r="V99" i="2"/>
  <c r="V95" i="2"/>
  <c r="Y93" i="2"/>
  <c r="AA93" i="2" s="1"/>
  <c r="Y89" i="2"/>
  <c r="AA89" i="2" s="1"/>
  <c r="Y87" i="2"/>
  <c r="AA87" i="2" s="1"/>
  <c r="Y67" i="2"/>
  <c r="AA67" i="2" s="1"/>
  <c r="Y65" i="2"/>
  <c r="AA65" i="2" s="1"/>
  <c r="Y63" i="2"/>
  <c r="AA63" i="2" s="1"/>
  <c r="Y59" i="2"/>
  <c r="AA59" i="2" s="1"/>
  <c r="V57" i="2"/>
  <c r="Y55" i="2"/>
  <c r="AA55" i="2" s="1"/>
  <c r="Y52" i="2"/>
  <c r="AA52" i="2" s="1"/>
  <c r="Y50" i="2"/>
  <c r="AA50" i="2" s="1"/>
  <c r="Y48" i="2"/>
  <c r="AA48" i="2" s="1"/>
  <c r="V44" i="2"/>
  <c r="V36" i="2"/>
  <c r="Y30" i="2"/>
  <c r="AA30" i="2" s="1"/>
  <c r="Y28" i="2"/>
  <c r="AA28" i="2" s="1"/>
  <c r="Y26" i="2"/>
  <c r="AA26" i="2" s="1"/>
  <c r="Y22" i="2"/>
  <c r="AA22" i="2" s="1"/>
  <c r="V20" i="2"/>
  <c r="Y18" i="2"/>
  <c r="AA18" i="2" s="1"/>
  <c r="V28" i="2"/>
  <c r="Y57" i="2"/>
  <c r="AA57" i="2" s="1"/>
  <c r="Y20" i="2"/>
  <c r="AA20" i="2" s="1"/>
  <c r="Y165" i="2"/>
  <c r="AA165" i="2" s="1"/>
  <c r="Y161" i="2"/>
  <c r="AA161" i="2" s="1"/>
  <c r="V148" i="2"/>
  <c r="V146" i="2"/>
  <c r="V140" i="2"/>
  <c r="V138" i="2"/>
  <c r="V130" i="2"/>
  <c r="Y128" i="2"/>
  <c r="AA128" i="2" s="1"/>
  <c r="Y126" i="2"/>
  <c r="AA126" i="2" s="1"/>
  <c r="Y122" i="2"/>
  <c r="AA122" i="2" s="1"/>
  <c r="V118" i="2"/>
  <c r="V114" i="2"/>
  <c r="V110" i="2"/>
  <c r="V106" i="2"/>
  <c r="Y100" i="2"/>
  <c r="AA100" i="2" s="1"/>
  <c r="Y96" i="2"/>
  <c r="AA96" i="2" s="1"/>
  <c r="Y92" i="2"/>
  <c r="AA92" i="2" s="1"/>
  <c r="Y88" i="2"/>
  <c r="AA88" i="2" s="1"/>
  <c r="Y84" i="2"/>
  <c r="AA84" i="2" s="1"/>
  <c r="Y76" i="2"/>
  <c r="AA76" i="2" s="1"/>
  <c r="Y54" i="2"/>
  <c r="AA54" i="2" s="1"/>
  <c r="Y51" i="2"/>
  <c r="AA51" i="2" s="1"/>
  <c r="Y47" i="2"/>
  <c r="AA47" i="2" s="1"/>
  <c r="V43" i="2"/>
  <c r="V39" i="2"/>
  <c r="V35" i="2"/>
  <c r="Y9" i="2"/>
  <c r="AA9" i="2" s="1"/>
  <c r="Y140" i="2"/>
  <c r="AA140" i="2" s="1"/>
  <c r="Y118" i="2"/>
  <c r="AA118" i="2" s="1"/>
  <c r="Y35" i="2"/>
  <c r="AA35" i="2" s="1"/>
  <c r="V65" i="2"/>
  <c r="Y91" i="2"/>
  <c r="AA91" i="2" s="1"/>
  <c r="Y69" i="2"/>
  <c r="AA69" i="2" s="1"/>
  <c r="Y61" i="2"/>
  <c r="AA61" i="2" s="1"/>
  <c r="Y53" i="2"/>
  <c r="AA53" i="2" s="1"/>
  <c r="V40" i="2"/>
  <c r="V32" i="2"/>
  <c r="Y24" i="2"/>
  <c r="AA24" i="2" s="1"/>
  <c r="Y16" i="2"/>
  <c r="AA16" i="2" s="1"/>
  <c r="Y130" i="2"/>
  <c r="AA130" i="2" s="1"/>
  <c r="Y110" i="2"/>
  <c r="AA110" i="2" s="1"/>
  <c r="V51" i="2"/>
  <c r="V129" i="2"/>
  <c r="Y129" i="2"/>
  <c r="AA129" i="2" s="1"/>
  <c r="Y121" i="2"/>
  <c r="AA121" i="2" s="1"/>
  <c r="V121" i="2"/>
  <c r="Y119" i="2"/>
  <c r="AA119" i="2" s="1"/>
  <c r="V119" i="2"/>
  <c r="Y117" i="2"/>
  <c r="AA117" i="2" s="1"/>
  <c r="V117" i="2"/>
  <c r="Y109" i="2"/>
  <c r="AA109" i="2" s="1"/>
  <c r="V109" i="2"/>
  <c r="V97" i="2"/>
  <c r="Y97" i="2"/>
  <c r="AA97" i="2" s="1"/>
  <c r="V151" i="2"/>
  <c r="V141" i="2"/>
  <c r="Y131" i="2"/>
  <c r="AA131" i="2" s="1"/>
  <c r="V103" i="2"/>
  <c r="Y6" i="2"/>
  <c r="AA6" i="2" s="1"/>
  <c r="Y182" i="2"/>
  <c r="AA182" i="2" s="1"/>
  <c r="Y174" i="2"/>
  <c r="AA174" i="2" s="1"/>
  <c r="Y170" i="2"/>
  <c r="AA170" i="2" s="1"/>
  <c r="V135" i="2"/>
  <c r="Y125" i="2"/>
  <c r="AA125" i="2" s="1"/>
  <c r="Y185" i="2"/>
  <c r="AA185" i="2" s="1"/>
  <c r="V185" i="2"/>
  <c r="Y181" i="2"/>
  <c r="AA181" i="2" s="1"/>
  <c r="Y177" i="2"/>
  <c r="AA177" i="2" s="1"/>
  <c r="Y175" i="2"/>
  <c r="AA175" i="2" s="1"/>
  <c r="Y171" i="2"/>
  <c r="AA171" i="2" s="1"/>
  <c r="V163" i="2"/>
  <c r="Y159" i="2"/>
  <c r="AA159" i="2" s="1"/>
  <c r="Y152" i="2"/>
  <c r="AA152" i="2" s="1"/>
  <c r="V152" i="2"/>
  <c r="V144" i="2"/>
  <c r="Y144" i="2"/>
  <c r="AA144" i="2" s="1"/>
  <c r="V136" i="2"/>
  <c r="Y136" i="2"/>
  <c r="AA136" i="2" s="1"/>
  <c r="Y132" i="2"/>
  <c r="AA132" i="2" s="1"/>
  <c r="V132" i="2"/>
  <c r="Y120" i="2"/>
  <c r="AA120" i="2" s="1"/>
  <c r="V120" i="2"/>
  <c r="V108" i="2"/>
  <c r="Y108" i="2"/>
  <c r="AA108" i="2" s="1"/>
  <c r="V104" i="2"/>
  <c r="Y104" i="2"/>
  <c r="AA104" i="2" s="1"/>
  <c r="Y98" i="2"/>
  <c r="AA98" i="2" s="1"/>
  <c r="V98" i="2"/>
  <c r="Y94" i="2"/>
  <c r="AA94" i="2" s="1"/>
  <c r="V94" i="2"/>
  <c r="Y90" i="2"/>
  <c r="AA90" i="2" s="1"/>
  <c r="V90" i="2"/>
  <c r="Y86" i="2"/>
  <c r="AA86" i="2" s="1"/>
  <c r="V86" i="2"/>
  <c r="Y68" i="2"/>
  <c r="AA68" i="2" s="1"/>
  <c r="V68" i="2"/>
  <c r="Y64" i="2"/>
  <c r="AA64" i="2" s="1"/>
  <c r="V64" i="2"/>
  <c r="V6" i="2"/>
  <c r="V184" i="2"/>
  <c r="Y180" i="2"/>
  <c r="AA180" i="2" s="1"/>
  <c r="Y176" i="2"/>
  <c r="AA176" i="2" s="1"/>
  <c r="Y172" i="2"/>
  <c r="AA172" i="2" s="1"/>
  <c r="Y168" i="2"/>
  <c r="AA168" i="2" s="1"/>
  <c r="V153" i="2"/>
  <c r="Y148" i="2"/>
  <c r="AA148" i="2" s="1"/>
  <c r="V143" i="2"/>
  <c r="Y137" i="2"/>
  <c r="AA137" i="2" s="1"/>
  <c r="Y133" i="2"/>
  <c r="AA133" i="2" s="1"/>
  <c r="V128" i="2"/>
  <c r="V122" i="2"/>
  <c r="Y114" i="2"/>
  <c r="AA114" i="2" s="1"/>
  <c r="Y106" i="2"/>
  <c r="AA106" i="2" s="1"/>
  <c r="Y99" i="2"/>
  <c r="AA99" i="2" s="1"/>
  <c r="V84" i="2"/>
  <c r="V76" i="2"/>
  <c r="V69" i="2"/>
  <c r="V61" i="2"/>
  <c r="V47" i="2"/>
  <c r="Y39" i="2"/>
  <c r="AA39" i="2" s="1"/>
  <c r="V24" i="2"/>
  <c r="V16" i="2"/>
  <c r="V9" i="2"/>
  <c r="Y157" i="2"/>
  <c r="AA157" i="2" s="1"/>
  <c r="V157" i="2"/>
  <c r="Y155" i="2"/>
  <c r="AA155" i="2" s="1"/>
  <c r="V155" i="2"/>
  <c r="Y147" i="2"/>
  <c r="AA147" i="2" s="1"/>
  <c r="V147" i="2"/>
  <c r="Y139" i="2"/>
  <c r="AA139" i="2" s="1"/>
  <c r="V139" i="2"/>
  <c r="V127" i="2"/>
  <c r="Y127" i="2"/>
  <c r="AA127" i="2" s="1"/>
  <c r="Y123" i="2"/>
  <c r="AA123" i="2" s="1"/>
  <c r="V123" i="2"/>
  <c r="Y113" i="2"/>
  <c r="AA113" i="2" s="1"/>
  <c r="V113" i="2"/>
  <c r="Y105" i="2"/>
  <c r="AA105" i="2" s="1"/>
  <c r="V105" i="2"/>
  <c r="V101" i="2"/>
  <c r="Y101" i="2"/>
  <c r="AA101" i="2" s="1"/>
  <c r="Y186" i="2"/>
  <c r="AA186" i="2" s="1"/>
  <c r="V164" i="2"/>
  <c r="V111" i="2"/>
  <c r="Y178" i="2"/>
  <c r="AA178" i="2" s="1"/>
  <c r="Y145" i="2"/>
  <c r="AA145" i="2" s="1"/>
  <c r="Y95" i="2"/>
  <c r="AA95" i="2" s="1"/>
  <c r="Y183" i="2"/>
  <c r="AA183" i="2" s="1"/>
  <c r="Y179" i="2"/>
  <c r="AA179" i="2" s="1"/>
  <c r="Y173" i="2"/>
  <c r="AA173" i="2" s="1"/>
  <c r="Y169" i="2"/>
  <c r="AA169" i="2" s="1"/>
  <c r="V165" i="2"/>
  <c r="V161" i="2"/>
  <c r="Y154" i="2"/>
  <c r="AA154" i="2" s="1"/>
  <c r="V150" i="2"/>
  <c r="Y150" i="2"/>
  <c r="AA150" i="2" s="1"/>
  <c r="V142" i="2"/>
  <c r="Y142" i="2"/>
  <c r="AA142" i="2" s="1"/>
  <c r="Y134" i="2"/>
  <c r="AA134" i="2" s="1"/>
  <c r="V134" i="2"/>
  <c r="Y124" i="2"/>
  <c r="AA124" i="2" s="1"/>
  <c r="V124" i="2"/>
  <c r="V116" i="2"/>
  <c r="Y116" i="2"/>
  <c r="AA116" i="2" s="1"/>
  <c r="V112" i="2"/>
  <c r="Y112" i="2"/>
  <c r="AA112" i="2" s="1"/>
  <c r="Y102" i="2"/>
  <c r="AA102" i="2" s="1"/>
  <c r="V102" i="2"/>
  <c r="Y82" i="2"/>
  <c r="AA82" i="2" s="1"/>
  <c r="V82" i="2"/>
  <c r="Y78" i="2"/>
  <c r="AA78" i="2" s="1"/>
  <c r="V78" i="2"/>
  <c r="Y74" i="2"/>
  <c r="AA74" i="2" s="1"/>
  <c r="V74" i="2"/>
  <c r="V70" i="2"/>
  <c r="Y70" i="2"/>
  <c r="AA70" i="2" s="1"/>
  <c r="Y66" i="2"/>
  <c r="AA66" i="2" s="1"/>
  <c r="V66" i="2"/>
  <c r="Y62" i="2"/>
  <c r="AA62" i="2" s="1"/>
  <c r="V62" i="2"/>
  <c r="Y60" i="2"/>
  <c r="AA60" i="2" s="1"/>
  <c r="V60" i="2"/>
  <c r="Y58" i="2"/>
  <c r="AA58" i="2" s="1"/>
  <c r="V58" i="2"/>
  <c r="Y56" i="2"/>
  <c r="AA56" i="2" s="1"/>
  <c r="V56" i="2"/>
  <c r="Y49" i="2"/>
  <c r="AA49" i="2" s="1"/>
  <c r="V49" i="2"/>
  <c r="V45" i="2"/>
  <c r="Y45" i="2"/>
  <c r="AA45" i="2" s="1"/>
  <c r="V41" i="2"/>
  <c r="Y41" i="2"/>
  <c r="AA41" i="2" s="1"/>
  <c r="V37" i="2"/>
  <c r="Y37" i="2"/>
  <c r="AA37" i="2" s="1"/>
  <c r="V33" i="2"/>
  <c r="Y33" i="2"/>
  <c r="AA33" i="2" s="1"/>
  <c r="Y31" i="2"/>
  <c r="AA31" i="2" s="1"/>
  <c r="V31" i="2"/>
  <c r="Y29" i="2"/>
  <c r="AA29" i="2" s="1"/>
  <c r="V29" i="2"/>
  <c r="Y27" i="2"/>
  <c r="AA27" i="2" s="1"/>
  <c r="V27" i="2"/>
  <c r="Y25" i="2"/>
  <c r="AA25" i="2" s="1"/>
  <c r="V25" i="2"/>
  <c r="Y23" i="2"/>
  <c r="AA23" i="2" s="1"/>
  <c r="V23" i="2"/>
  <c r="Y21" i="2"/>
  <c r="AA21" i="2" s="1"/>
  <c r="V21" i="2"/>
  <c r="Y19" i="2"/>
  <c r="AA19" i="2" s="1"/>
  <c r="V19" i="2"/>
  <c r="Y17" i="2"/>
  <c r="AA17" i="2" s="1"/>
  <c r="V17" i="2"/>
  <c r="Y15" i="2"/>
  <c r="AA15" i="2" s="1"/>
  <c r="V15" i="2"/>
  <c r="Y11" i="2"/>
  <c r="AA11" i="2" s="1"/>
  <c r="V11" i="2"/>
  <c r="Y7" i="2"/>
  <c r="AA7" i="2" s="1"/>
  <c r="V7" i="2"/>
  <c r="V181" i="2"/>
  <c r="V177" i="2"/>
  <c r="V173" i="2"/>
  <c r="V169" i="2"/>
  <c r="V166" i="2"/>
  <c r="V162" i="2"/>
  <c r="V154" i="2"/>
  <c r="V149" i="2"/>
  <c r="Y138" i="2"/>
  <c r="AA138" i="2" s="1"/>
  <c r="V115" i="2"/>
  <c r="V107" i="2"/>
  <c r="V100" i="2"/>
  <c r="V92" i="2"/>
  <c r="V54" i="2"/>
  <c r="V67" i="2"/>
  <c r="V63" i="2"/>
  <c r="V59" i="2"/>
  <c r="V55" i="2"/>
  <c r="V30" i="2"/>
  <c r="V26" i="2"/>
  <c r="V22" i="2"/>
  <c r="V18" i="2"/>
  <c r="V93" i="2"/>
  <c r="V91" i="2"/>
  <c r="V89" i="2"/>
  <c r="V87" i="2"/>
  <c r="Y85" i="2"/>
  <c r="AA85" i="2" s="1"/>
  <c r="V85" i="2"/>
  <c r="Y83" i="2"/>
  <c r="AA83" i="2" s="1"/>
  <c r="V83" i="2"/>
  <c r="Y81" i="2"/>
  <c r="AA81" i="2" s="1"/>
  <c r="V81" i="2"/>
  <c r="Y79" i="2"/>
  <c r="AA79" i="2" s="1"/>
  <c r="V79" i="2"/>
  <c r="Y77" i="2"/>
  <c r="AA77" i="2" s="1"/>
  <c r="V77" i="2"/>
  <c r="Y75" i="2"/>
  <c r="AA75" i="2" s="1"/>
  <c r="V75" i="2"/>
  <c r="Y73" i="2"/>
  <c r="AA73" i="2" s="1"/>
  <c r="V73" i="2"/>
  <c r="Y71" i="2"/>
  <c r="AA71" i="2" s="1"/>
  <c r="V71" i="2"/>
  <c r="V53" i="2"/>
  <c r="V52" i="2"/>
  <c r="V50" i="2"/>
  <c r="V48" i="2"/>
  <c r="Y46" i="2"/>
  <c r="AA46" i="2" s="1"/>
  <c r="Y44" i="2"/>
  <c r="AA44" i="2" s="1"/>
  <c r="Y42" i="2"/>
  <c r="AA42" i="2" s="1"/>
  <c r="Y40" i="2"/>
  <c r="AA40" i="2" s="1"/>
  <c r="Y38" i="2"/>
  <c r="AA38" i="2" s="1"/>
  <c r="Y36" i="2"/>
  <c r="AA36" i="2" s="1"/>
  <c r="Y34" i="2"/>
  <c r="AA34" i="2" s="1"/>
  <c r="Y32" i="2"/>
  <c r="AA32" i="2" s="1"/>
  <c r="Y14" i="2"/>
  <c r="AA14" i="2" s="1"/>
  <c r="V14" i="2"/>
  <c r="Y12" i="2"/>
  <c r="AA12" i="2" s="1"/>
  <c r="V12" i="2"/>
  <c r="Y10" i="2"/>
  <c r="AA10" i="2" s="1"/>
  <c r="V10" i="2"/>
  <c r="Y8" i="2"/>
  <c r="AA8" i="2" s="1"/>
  <c r="V8" i="2"/>
  <c r="V46" i="2"/>
  <c r="V42" i="2"/>
  <c r="V38" i="2"/>
  <c r="V34" i="2"/>
  <c r="V160" i="2"/>
  <c r="V159" i="2"/>
  <c r="Q6" i="3"/>
  <c r="Q8" i="3" s="1"/>
  <c r="Q7" i="3"/>
  <c r="Q5" i="3"/>
  <c r="R27" i="3"/>
  <c r="Q27" i="3"/>
  <c r="P27" i="3"/>
  <c r="K27" i="3"/>
  <c r="J27" i="3"/>
  <c r="I27" i="3"/>
  <c r="D27" i="3"/>
  <c r="E27" i="3"/>
  <c r="P8" i="3"/>
  <c r="O8" i="3"/>
  <c r="R5" i="3"/>
  <c r="V189" i="2" l="1"/>
  <c r="Y189" i="2"/>
  <c r="AA189" i="2"/>
  <c r="H14" i="4"/>
  <c r="J14" i="4" s="1"/>
  <c r="H13" i="4"/>
  <c r="J13" i="4" s="1"/>
  <c r="H11" i="4"/>
  <c r="J11" i="4" s="1"/>
  <c r="H10" i="4"/>
  <c r="J10" i="4" s="1"/>
  <c r="H8" i="4"/>
  <c r="J8" i="4" s="1"/>
  <c r="H5" i="4"/>
  <c r="J5" i="4" s="1"/>
  <c r="E15" i="4"/>
  <c r="F15" i="4"/>
  <c r="G15" i="4"/>
  <c r="D15" i="4"/>
  <c r="E12" i="4"/>
  <c r="F12" i="4"/>
  <c r="G12" i="4"/>
  <c r="D12" i="4"/>
  <c r="C27" i="3"/>
  <c r="V8" i="3"/>
  <c r="T8" i="3"/>
  <c r="U5" i="3"/>
  <c r="W5" i="3" s="1"/>
  <c r="R6" i="3"/>
  <c r="U6" i="3" s="1"/>
  <c r="W6" i="3" s="1"/>
  <c r="R7" i="3"/>
  <c r="U7" i="3" s="1"/>
  <c r="W7" i="3" s="1"/>
  <c r="J15" i="4" l="1"/>
  <c r="H15" i="4"/>
  <c r="H12" i="4"/>
  <c r="J12" i="4"/>
  <c r="R8" i="3"/>
  <c r="W8" i="3"/>
</calcChain>
</file>

<file path=xl/sharedStrings.xml><?xml version="1.0" encoding="utf-8"?>
<sst xmlns="http://schemas.openxmlformats.org/spreadsheetml/2006/main" count="3009" uniqueCount="708">
  <si>
    <t>Zákazník</t>
  </si>
  <si>
    <t>Smlouva</t>
  </si>
  <si>
    <t xml:space="preserve"> IČ</t>
  </si>
  <si>
    <t>Jméno kontaktní osoby</t>
  </si>
  <si>
    <t>telefonický kontakt</t>
  </si>
  <si>
    <t>e-mailový kontakt</t>
  </si>
  <si>
    <t>Stávající distributor</t>
  </si>
  <si>
    <t>Platnost smlouvy</t>
  </si>
  <si>
    <t>Výpovědní lhůta (v měsících)</t>
  </si>
  <si>
    <t>zasílací adresa pro fakturaci</t>
  </si>
  <si>
    <t>DIČ</t>
  </si>
  <si>
    <t>Specifikace odběrného místa</t>
  </si>
  <si>
    <t>celkem</t>
  </si>
  <si>
    <t>Pořadí</t>
  </si>
  <si>
    <t>ulice, čp.</t>
  </si>
  <si>
    <t>obchodní firma/název/sídlo</t>
  </si>
  <si>
    <t>Město Jindřichův Hradec, Klášterská 135/II, 377 22 Jindřichův Hradec</t>
  </si>
  <si>
    <t>Masarykovo nám. 107</t>
  </si>
  <si>
    <t>00246875</t>
  </si>
  <si>
    <t>CZ00246875</t>
  </si>
  <si>
    <t>-</t>
  </si>
  <si>
    <t>E.ON Distribuce a.s.</t>
  </si>
  <si>
    <t>do 31. 12. 2012</t>
  </si>
  <si>
    <t>Ke Škole 45</t>
  </si>
  <si>
    <t>Klášterská 135</t>
  </si>
  <si>
    <t>Růžová 30</t>
  </si>
  <si>
    <t>Masarykovo nám. 168</t>
  </si>
  <si>
    <t>Dolní Skrýchov 9</t>
  </si>
  <si>
    <t>nám. Míru 88</t>
  </si>
  <si>
    <t>Jarošovská 68</t>
  </si>
  <si>
    <t>Ruských Legií 362</t>
  </si>
  <si>
    <t>Mihos, spol. s r.o. Jindřichův Hradec, 9. Května 1280, 377 01 Jindřichův Hradec</t>
  </si>
  <si>
    <t>26043335</t>
  </si>
  <si>
    <t>CZ26043335</t>
  </si>
  <si>
    <t>Vídeňská 867</t>
  </si>
  <si>
    <t>Městská knihovna Jindřichův Hradec, U Knihovny 1173, 377 01 Jindřichův Hradec</t>
  </si>
  <si>
    <t>60817054</t>
  </si>
  <si>
    <t>CZ60817054</t>
  </si>
  <si>
    <t>U Knihovny 1173</t>
  </si>
  <si>
    <t>Předpokládaná roční spotřeba</t>
  </si>
  <si>
    <t>SPORTRELAX JH s.r.o., U stadionu 1115, 377 01 Jindřichův Hradec</t>
  </si>
  <si>
    <t>48202622</t>
  </si>
  <si>
    <t>CZ48202622</t>
  </si>
  <si>
    <t>70981965</t>
  </si>
  <si>
    <t>CZ70981965</t>
  </si>
  <si>
    <t>Pod Kasárny 1020</t>
  </si>
  <si>
    <t>70981973</t>
  </si>
  <si>
    <t>CZ70981973</t>
  </si>
  <si>
    <t>Jáchymova 209</t>
  </si>
  <si>
    <t>70982007</t>
  </si>
  <si>
    <t>CZ70982007</t>
  </si>
  <si>
    <t>Vajgar 594</t>
  </si>
  <si>
    <t>70981981</t>
  </si>
  <si>
    <t>CZ70981981</t>
  </si>
  <si>
    <t>Röschova 1120</t>
  </si>
  <si>
    <t>Sládkova 742</t>
  </si>
  <si>
    <t>70878706</t>
  </si>
  <si>
    <t>CZ70878706</t>
  </si>
  <si>
    <t>Janderova 160</t>
  </si>
  <si>
    <t>70876908</t>
  </si>
  <si>
    <t>CZ70876908</t>
  </si>
  <si>
    <t>Vajgar 592</t>
  </si>
  <si>
    <t>70878714</t>
  </si>
  <si>
    <t>CZ70878714</t>
  </si>
  <si>
    <t>Větrná 54</t>
  </si>
  <si>
    <t>Ing. Tomáš Dosbaba, ředitel</t>
  </si>
  <si>
    <t>384 361 575</t>
  </si>
  <si>
    <t>725 900 399</t>
  </si>
  <si>
    <t>725 900 400</t>
  </si>
  <si>
    <t>Ing. Ivo Ježek, jednatel společnosti</t>
  </si>
  <si>
    <t xml:space="preserve"> Ing. Zdeněk Turyna, jednatel společnosti</t>
  </si>
  <si>
    <t>sportrelaxjh.turyna@tiscali.cz</t>
  </si>
  <si>
    <t>PaedDr. Drahomíra Blažková, ředitelka</t>
  </si>
  <si>
    <t>384 361 488</t>
  </si>
  <si>
    <t>384 361 489</t>
  </si>
  <si>
    <t>msruzova@tiscali.cz</t>
  </si>
  <si>
    <t>384 323 478</t>
  </si>
  <si>
    <t>msjachymova@seznam.cz</t>
  </si>
  <si>
    <t>Dana Novotná, ředitelka</t>
  </si>
  <si>
    <t>3ms.jh@tiscali.cz</t>
  </si>
  <si>
    <t>384 321 615</t>
  </si>
  <si>
    <t>Helena Patceltová, ředitelka</t>
  </si>
  <si>
    <t>384 361 475</t>
  </si>
  <si>
    <t>4ms-jh@seznam.cz</t>
  </si>
  <si>
    <t xml:space="preserve"> Mgr. Jaromír Sváček, ředitel</t>
  </si>
  <si>
    <t>728 223 905</t>
  </si>
  <si>
    <t xml:space="preserve">Mgr. Karel Matlas, ředitel </t>
  </si>
  <si>
    <t>matlas@4zsjh.cz</t>
  </si>
  <si>
    <t>Mgr. Jaroslava Rážová, ředitelka</t>
  </si>
  <si>
    <t>384 322 480</t>
  </si>
  <si>
    <t>razova@6zs.jhnet.cz</t>
  </si>
  <si>
    <t>Kategorie</t>
  </si>
  <si>
    <t>Předpokládaný odběr v letech 2013 - 2014 (MWh)</t>
  </si>
  <si>
    <t>Celková cena bez DPH (Kč)</t>
  </si>
  <si>
    <t>Výše DPH (Kč)</t>
  </si>
  <si>
    <t>Celková cena včetně DPH (Kč)</t>
  </si>
  <si>
    <t>Celkem</t>
  </si>
  <si>
    <t>Štítného 121</t>
  </si>
  <si>
    <t>Nabídková cena (Kč)</t>
  </si>
  <si>
    <t>celková cena bez DPH</t>
  </si>
  <si>
    <t>výše DPH</t>
  </si>
  <si>
    <t>celková cena včetně DPH</t>
  </si>
  <si>
    <t>Celková cena bez DPH</t>
  </si>
  <si>
    <t>roční hodnoty</t>
  </si>
  <si>
    <t>Jarošovská 746</t>
  </si>
  <si>
    <t>CZ70981949</t>
  </si>
  <si>
    <t>Mgr. Ladislav Chocholouš, ředitel</t>
  </si>
  <si>
    <t>384 361 002</t>
  </si>
  <si>
    <t>info@3zsjhradec.cz</t>
  </si>
  <si>
    <t>U stadionu 1115</t>
  </si>
  <si>
    <t>Ing. Zdeněk Turyna, jednatel společnosti</t>
  </si>
  <si>
    <t>měsíční hodnoty</t>
  </si>
  <si>
    <t>pozn.: právním nástupcem společnosti SPORTRELAX JH s.r.o. bude od 1. 1. 2013 organizace Služby Města Jindřichova Hradce</t>
  </si>
  <si>
    <t>Období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</si>
  <si>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</si>
  <si>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</si>
  <si>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</si>
  <si>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</si>
  <si>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</si>
  <si>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</si>
  <si>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</si>
  <si>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</si>
  <si>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</si>
  <si>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</si>
  <si>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</si>
  <si>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</si>
  <si>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Sazba/produkt</t>
  </si>
  <si>
    <t>C01d</t>
  </si>
  <si>
    <t>C02d</t>
  </si>
  <si>
    <t>C03d</t>
  </si>
  <si>
    <t>C25d</t>
  </si>
  <si>
    <t>C26d</t>
  </si>
  <si>
    <t>C45d</t>
  </si>
  <si>
    <t>C62d</t>
  </si>
  <si>
    <t>maloodběr (hladina napětí NN 0,4 kV)</t>
  </si>
  <si>
    <t>Jednotková cena silové elektřiny (Kč/MWh)</t>
  </si>
  <si>
    <t>VT</t>
  </si>
  <si>
    <t>NT</t>
  </si>
  <si>
    <t>jednotarif</t>
  </si>
  <si>
    <t>dvoutarif</t>
  </si>
  <si>
    <t>velkoodběr (hladina napěí VN 22 kV)</t>
  </si>
  <si>
    <t>CZ70981957</t>
  </si>
  <si>
    <t>EAN</t>
  </si>
  <si>
    <t>Předpokládaná roční spotřeba (MWh)</t>
  </si>
  <si>
    <t>PaedDr. Pavel Štefl, ředitel</t>
  </si>
  <si>
    <t>384 324 412</t>
  </si>
  <si>
    <t>pstefl@5zsjh.cz</t>
  </si>
  <si>
    <t>Vajgar 692</t>
  </si>
  <si>
    <t>Celková předpokládaná spotřeba za 2 roky (2013 - 2014) v MWh</t>
  </si>
  <si>
    <t>jednotková cena bez DPH - NT</t>
  </si>
  <si>
    <t>jednotková cena bez DPH - VT</t>
  </si>
  <si>
    <t>EAN: 859182400100007000</t>
  </si>
  <si>
    <t>Odběr VT (MWh)</t>
  </si>
  <si>
    <t>Odběr NT (MWh)</t>
  </si>
  <si>
    <t>Celkem (MWh)</t>
  </si>
  <si>
    <t>1/4 maximum (MWh)</t>
  </si>
  <si>
    <t>EAN: 859182400100006000</t>
  </si>
  <si>
    <t>U Stadionu 1115</t>
  </si>
  <si>
    <t xml:space="preserve"> ivo.jezek@mihos.cz</t>
  </si>
  <si>
    <t>EAN: 859182400100008543</t>
  </si>
  <si>
    <t>21</t>
  </si>
  <si>
    <t>č. měřidla</t>
  </si>
  <si>
    <t>Sazba</t>
  </si>
  <si>
    <t>Počet fází</t>
  </si>
  <si>
    <t>Hodnota jističe (A)</t>
  </si>
  <si>
    <t>Příloha č.1 ZD - Specifikace odběrných míst - elektrická energie</t>
  </si>
  <si>
    <t>Růžová 39</t>
  </si>
  <si>
    <t>859182400100541521</t>
  </si>
  <si>
    <t>48256455</t>
  </si>
  <si>
    <t>859182400100201388</t>
  </si>
  <si>
    <t>3</t>
  </si>
  <si>
    <t>250</t>
  </si>
  <si>
    <t>100</t>
  </si>
  <si>
    <t>48076882</t>
  </si>
  <si>
    <t>859182400100281304</t>
  </si>
  <si>
    <t>120</t>
  </si>
  <si>
    <t>20</t>
  </si>
  <si>
    <t>Vajgar 690</t>
  </si>
  <si>
    <t>48664370</t>
  </si>
  <si>
    <t>859182400100566722</t>
  </si>
  <si>
    <t>859182400100213831</t>
  </si>
  <si>
    <t>8118083</t>
  </si>
  <si>
    <t>200</t>
  </si>
  <si>
    <t>Bc. Jaroslava Krejčová, ředitelka</t>
  </si>
  <si>
    <t>48078559</t>
  </si>
  <si>
    <t>859182400100152239</t>
  </si>
  <si>
    <t>859182400100163068</t>
  </si>
  <si>
    <t>48257772</t>
  </si>
  <si>
    <t>125</t>
  </si>
  <si>
    <t>60</t>
  </si>
  <si>
    <t>6</t>
  </si>
  <si>
    <t>Hana Dušková, ředitelka</t>
  </si>
  <si>
    <t>384 396 688</t>
  </si>
  <si>
    <t>5ms.hvezdarna@seznam.cz</t>
  </si>
  <si>
    <t>859182400105405569</t>
  </si>
  <si>
    <t>48664143</t>
  </si>
  <si>
    <t>Havlíčkova K/3526/6</t>
  </si>
  <si>
    <t>160</t>
  </si>
  <si>
    <t>PaedDr. Josef Brabec, ředitel</t>
  </si>
  <si>
    <t>384 361 280</t>
  </si>
  <si>
    <t>jbrabec@1zs.jhnet.cz</t>
  </si>
  <si>
    <t>70981931</t>
  </si>
  <si>
    <t>CZ70981931</t>
  </si>
  <si>
    <t>859182400100197025</t>
  </si>
  <si>
    <t>48078074</t>
  </si>
  <si>
    <t>859182400100171087</t>
  </si>
  <si>
    <t>8583063</t>
  </si>
  <si>
    <t>859182400100704681</t>
  </si>
  <si>
    <t>47726128</t>
  </si>
  <si>
    <t>63</t>
  </si>
  <si>
    <t>70981949</t>
  </si>
  <si>
    <t>859182400100185503</t>
  </si>
  <si>
    <t>859182400100166854</t>
  </si>
  <si>
    <t>1685575</t>
  </si>
  <si>
    <t>48257568</t>
  </si>
  <si>
    <t>Pravdova 746</t>
  </si>
  <si>
    <t>150</t>
  </si>
  <si>
    <t>859182400100239138</t>
  </si>
  <si>
    <t>859182400100239510</t>
  </si>
  <si>
    <t>859182400100480783</t>
  </si>
  <si>
    <t>48257651</t>
  </si>
  <si>
    <t>48076905</t>
  </si>
  <si>
    <t>7005518</t>
  </si>
  <si>
    <t>1</t>
  </si>
  <si>
    <t>16</t>
  </si>
  <si>
    <t>27</t>
  </si>
  <si>
    <t>859182400100306199</t>
  </si>
  <si>
    <t>48077033</t>
  </si>
  <si>
    <t>48257549</t>
  </si>
  <si>
    <t>859182400100390693</t>
  </si>
  <si>
    <t>859182400100266974</t>
  </si>
  <si>
    <t>32</t>
  </si>
  <si>
    <t>859182400105302318</t>
  </si>
  <si>
    <t>7545049</t>
  </si>
  <si>
    <t>859182400100555429</t>
  </si>
  <si>
    <t>8806362</t>
  </si>
  <si>
    <t>80</t>
  </si>
  <si>
    <t>859182400100597559</t>
  </si>
  <si>
    <t>48077197</t>
  </si>
  <si>
    <t>Jarošovská</t>
  </si>
  <si>
    <t>859182400100083892</t>
  </si>
  <si>
    <t>7549440</t>
  </si>
  <si>
    <t>859182400100385774</t>
  </si>
  <si>
    <t>45358335</t>
  </si>
  <si>
    <t>Denisova</t>
  </si>
  <si>
    <t>859182400105204131</t>
  </si>
  <si>
    <t>45323896</t>
  </si>
  <si>
    <t>859182400100237981</t>
  </si>
  <si>
    <t>8757065</t>
  </si>
  <si>
    <t>25</t>
  </si>
  <si>
    <t>40</t>
  </si>
  <si>
    <t>Hvězdná</t>
  </si>
  <si>
    <t>859182400100183554</t>
  </si>
  <si>
    <t>45379256</t>
  </si>
  <si>
    <t>859182400100189723</t>
  </si>
  <si>
    <t>44675919</t>
  </si>
  <si>
    <t>Komenského</t>
  </si>
  <si>
    <t xml:space="preserve">859182400100561406 </t>
  </si>
  <si>
    <t>5303840</t>
  </si>
  <si>
    <t>28. října</t>
  </si>
  <si>
    <t>50</t>
  </si>
  <si>
    <t>859182400100562632</t>
  </si>
  <si>
    <t>3609822</t>
  </si>
  <si>
    <t>Pod Vrchy</t>
  </si>
  <si>
    <t>859182400100564698</t>
  </si>
  <si>
    <t>3609769</t>
  </si>
  <si>
    <t>Vídeňská</t>
  </si>
  <si>
    <t>859182400100564735</t>
  </si>
  <si>
    <t>3939701</t>
  </si>
  <si>
    <t>Jiráskovo předměstí</t>
  </si>
  <si>
    <t>859182400100565008</t>
  </si>
  <si>
    <t>44570160</t>
  </si>
  <si>
    <t>Zborovská</t>
  </si>
  <si>
    <t>859182400100565091</t>
  </si>
  <si>
    <t>47091208</t>
  </si>
  <si>
    <t>Mládežnická</t>
  </si>
  <si>
    <t>30</t>
  </si>
  <si>
    <t>859182400100565114</t>
  </si>
  <si>
    <t>4942943</t>
  </si>
  <si>
    <t>sídl. Vajgar</t>
  </si>
  <si>
    <t>859182400100565282</t>
  </si>
  <si>
    <t>7098917</t>
  </si>
  <si>
    <t>Jakubská</t>
  </si>
  <si>
    <t>46</t>
  </si>
  <si>
    <t>859182400100565374</t>
  </si>
  <si>
    <t>44944148</t>
  </si>
  <si>
    <t>859182400100565657</t>
  </si>
  <si>
    <t>44570528</t>
  </si>
  <si>
    <t>Na Piketě</t>
  </si>
  <si>
    <t>859182400100565725</t>
  </si>
  <si>
    <t>45324482</t>
  </si>
  <si>
    <t>Nežárecká</t>
  </si>
  <si>
    <t>859182400100125448</t>
  </si>
  <si>
    <t>47957395</t>
  </si>
  <si>
    <t>859182400100391874</t>
  </si>
  <si>
    <t>48076853</t>
  </si>
  <si>
    <t>Mlýnská 122</t>
  </si>
  <si>
    <t>859182400100357009</t>
  </si>
  <si>
    <t>43063420</t>
  </si>
  <si>
    <t>Políkno</t>
  </si>
  <si>
    <t>Otín</t>
  </si>
  <si>
    <t>859182400100379667</t>
  </si>
  <si>
    <t>6091060</t>
  </si>
  <si>
    <t>859182400100384067</t>
  </si>
  <si>
    <t>43194600</t>
  </si>
  <si>
    <t>Buk</t>
  </si>
  <si>
    <t>859182400100479039</t>
  </si>
  <si>
    <t>44570413</t>
  </si>
  <si>
    <t>U Nemocnice</t>
  </si>
  <si>
    <t>859182400100524265</t>
  </si>
  <si>
    <t>45683813</t>
  </si>
  <si>
    <t>sídl. U Nádraží</t>
  </si>
  <si>
    <t>859182400100527525</t>
  </si>
  <si>
    <t>48256448</t>
  </si>
  <si>
    <t>9. května 1280</t>
  </si>
  <si>
    <t>859182400100093563</t>
  </si>
  <si>
    <t>45852856</t>
  </si>
  <si>
    <t>Kosmonautů</t>
  </si>
  <si>
    <t>859182400100568191</t>
  </si>
  <si>
    <t>5304432</t>
  </si>
  <si>
    <t>859182400100181437</t>
  </si>
  <si>
    <t>7776018</t>
  </si>
  <si>
    <t>Masarykovo nám.</t>
  </si>
  <si>
    <t>859182400100187859</t>
  </si>
  <si>
    <t>7541934</t>
  </si>
  <si>
    <t>sídl. Pod Kasárny</t>
  </si>
  <si>
    <t>85</t>
  </si>
  <si>
    <t>859182400100187866</t>
  </si>
  <si>
    <t>45647766</t>
  </si>
  <si>
    <t>9. května</t>
  </si>
  <si>
    <t>859182400100188054</t>
  </si>
  <si>
    <t>859182400100188153</t>
  </si>
  <si>
    <t>44561172</t>
  </si>
  <si>
    <t>44091008</t>
  </si>
  <si>
    <t>Sládkův kopec</t>
  </si>
  <si>
    <t>859182400100188658</t>
  </si>
  <si>
    <t>44943535</t>
  </si>
  <si>
    <t>170</t>
  </si>
  <si>
    <t>859182400100188931</t>
  </si>
  <si>
    <t>45157490</t>
  </si>
  <si>
    <t>Třebického</t>
  </si>
  <si>
    <t>859182400100189105</t>
  </si>
  <si>
    <t>47955765</t>
  </si>
  <si>
    <t>70</t>
  </si>
  <si>
    <t>859182400100189198</t>
  </si>
  <si>
    <t>7541995</t>
  </si>
  <si>
    <t>Fügnerova</t>
  </si>
  <si>
    <t>859182400100189303</t>
  </si>
  <si>
    <t>3609867</t>
  </si>
  <si>
    <t>Pražská</t>
  </si>
  <si>
    <t>35</t>
  </si>
  <si>
    <t>859182400100189327</t>
  </si>
  <si>
    <t>45142047</t>
  </si>
  <si>
    <t>Husova</t>
  </si>
  <si>
    <t>859182400100194918</t>
  </si>
  <si>
    <t>45141986</t>
  </si>
  <si>
    <t>nám. Míru</t>
  </si>
  <si>
    <t>859182400100195137</t>
  </si>
  <si>
    <t>47628175</t>
  </si>
  <si>
    <t>Rybniční 168</t>
  </si>
  <si>
    <t>Rybniční</t>
  </si>
  <si>
    <t>859182400100199227</t>
  </si>
  <si>
    <t>47726202</t>
  </si>
  <si>
    <t>859182400100565978</t>
  </si>
  <si>
    <t>3438745</t>
  </si>
  <si>
    <t>Dolní Radouň</t>
  </si>
  <si>
    <t>859182400100238438</t>
  </si>
  <si>
    <t>859182400100238575</t>
  </si>
  <si>
    <t>859182400100238759</t>
  </si>
  <si>
    <t>859182400100238841</t>
  </si>
  <si>
    <t>47957554</t>
  </si>
  <si>
    <t>47957451</t>
  </si>
  <si>
    <t>47066919</t>
  </si>
  <si>
    <t>47957457</t>
  </si>
  <si>
    <t>67</t>
  </si>
  <si>
    <t>Sídliště</t>
  </si>
  <si>
    <t>sídl. Vajgar 669</t>
  </si>
  <si>
    <t>859182400100238896</t>
  </si>
  <si>
    <t>7056740</t>
  </si>
  <si>
    <t>859182400100240219</t>
  </si>
  <si>
    <t>5126573</t>
  </si>
  <si>
    <t>859182400100242442</t>
  </si>
  <si>
    <t>6023430</t>
  </si>
  <si>
    <t>Horní Žďár</t>
  </si>
  <si>
    <t>859182400100255565</t>
  </si>
  <si>
    <t>7098926</t>
  </si>
  <si>
    <t>Kmentova</t>
  </si>
  <si>
    <t>859182400100262167</t>
  </si>
  <si>
    <t>43063964</t>
  </si>
  <si>
    <t>Matná</t>
  </si>
  <si>
    <t>859182400100262266</t>
  </si>
  <si>
    <t>46371005</t>
  </si>
  <si>
    <t>Děbolín</t>
  </si>
  <si>
    <t>859182400105202083</t>
  </si>
  <si>
    <t>859182400105342055</t>
  </si>
  <si>
    <t>46442810</t>
  </si>
  <si>
    <t>Jemčinská K1493/6</t>
  </si>
  <si>
    <t>Otín K1177/1</t>
  </si>
  <si>
    <t>7516477</t>
  </si>
  <si>
    <t>859182400100367688</t>
  </si>
  <si>
    <t>3949532</t>
  </si>
  <si>
    <t>Dolní Skrýchov</t>
  </si>
  <si>
    <t>859182400100386528</t>
  </si>
  <si>
    <t>204</t>
  </si>
  <si>
    <t>10</t>
  </si>
  <si>
    <t>859182400105231519</t>
  </si>
  <si>
    <t>5537963</t>
  </si>
  <si>
    <t>Otín K248/1</t>
  </si>
  <si>
    <t>859182400100586690</t>
  </si>
  <si>
    <t>44561219</t>
  </si>
  <si>
    <t>Část Kopeček</t>
  </si>
  <si>
    <t>859182400100271398</t>
  </si>
  <si>
    <t>1725</t>
  </si>
  <si>
    <t>Radouňka</t>
  </si>
  <si>
    <t>859182400100274450</t>
  </si>
  <si>
    <t>47958193</t>
  </si>
  <si>
    <t>859182400100271091</t>
  </si>
  <si>
    <t>207591</t>
  </si>
  <si>
    <t>859182400100271213</t>
  </si>
  <si>
    <t>5736964</t>
  </si>
  <si>
    <t>859182400100108366</t>
  </si>
  <si>
    <t>46544467</t>
  </si>
  <si>
    <t>859182400100237387</t>
  </si>
  <si>
    <t>859182400100386504</t>
  </si>
  <si>
    <t>45142023</t>
  </si>
  <si>
    <t>87575</t>
  </si>
  <si>
    <t>859182400100532031</t>
  </si>
  <si>
    <t>7544969</t>
  </si>
  <si>
    <t>Hvězdná 56</t>
  </si>
  <si>
    <t>859182400100148843</t>
  </si>
  <si>
    <t>45158075</t>
  </si>
  <si>
    <t>Otín 165</t>
  </si>
  <si>
    <t>859182400100441845</t>
  </si>
  <si>
    <t>48076991</t>
  </si>
  <si>
    <t>859182400100532918</t>
  </si>
  <si>
    <t>48663941</t>
  </si>
  <si>
    <t>859182400100302894</t>
  </si>
  <si>
    <t>45685228</t>
  </si>
  <si>
    <t>Nušlova 61</t>
  </si>
  <si>
    <t>859182400100574062</t>
  </si>
  <si>
    <t>42971286</t>
  </si>
  <si>
    <t>859182400100123819</t>
  </si>
  <si>
    <t>46443693</t>
  </si>
  <si>
    <t>Nušlova 66</t>
  </si>
  <si>
    <t>859182400100148805</t>
  </si>
  <si>
    <t>44785586</t>
  </si>
  <si>
    <t>859182400100169718</t>
  </si>
  <si>
    <t>48257544</t>
  </si>
  <si>
    <t>859182400100180188</t>
  </si>
  <si>
    <t>48078440</t>
  </si>
  <si>
    <t>859182400100180812</t>
  </si>
  <si>
    <t>7545032</t>
  </si>
  <si>
    <t>Panská 136</t>
  </si>
  <si>
    <t>859182400100192143</t>
  </si>
  <si>
    <t>48077216</t>
  </si>
  <si>
    <t>Kostelní 20</t>
  </si>
  <si>
    <t>859182400100571184</t>
  </si>
  <si>
    <t>44676057</t>
  </si>
  <si>
    <t>nábř. Ladislava Stehny</t>
  </si>
  <si>
    <t>859182400100242558</t>
  </si>
  <si>
    <t>207501</t>
  </si>
  <si>
    <t>Políkno 47</t>
  </si>
  <si>
    <t>859182400100242657</t>
  </si>
  <si>
    <t>45137037</t>
  </si>
  <si>
    <t>859182400100258580</t>
  </si>
  <si>
    <t>43062861</t>
  </si>
  <si>
    <t>859182400100274962</t>
  </si>
  <si>
    <t>43014271</t>
  </si>
  <si>
    <t>859182400100321116</t>
  </si>
  <si>
    <t>1900781</t>
  </si>
  <si>
    <t>859182400100340629</t>
  </si>
  <si>
    <t>45854243</t>
  </si>
  <si>
    <t>859182400100356224</t>
  </si>
  <si>
    <t>45684594</t>
  </si>
  <si>
    <t>Kosmonautů 67</t>
  </si>
  <si>
    <t>Kosmonautů 68</t>
  </si>
  <si>
    <t>859182400100356316</t>
  </si>
  <si>
    <t>45684698</t>
  </si>
  <si>
    <t>859182400100366445</t>
  </si>
  <si>
    <t>43260533</t>
  </si>
  <si>
    <t>15</t>
  </si>
  <si>
    <t>859182400100368159</t>
  </si>
  <si>
    <t>47319536</t>
  </si>
  <si>
    <t>859182400100365066</t>
  </si>
  <si>
    <t>2861416</t>
  </si>
  <si>
    <t>Políkno 60</t>
  </si>
  <si>
    <t>859182400100119249</t>
  </si>
  <si>
    <t>3899024</t>
  </si>
  <si>
    <t>Na Příkopech</t>
  </si>
  <si>
    <t>859182400100453442</t>
  </si>
  <si>
    <t>47628197</t>
  </si>
  <si>
    <t>28</t>
  </si>
  <si>
    <t>859182400100211653</t>
  </si>
  <si>
    <t>131923</t>
  </si>
  <si>
    <t>Nušlova 68</t>
  </si>
  <si>
    <t>859182400100516468</t>
  </si>
  <si>
    <t>146335</t>
  </si>
  <si>
    <t xml:space="preserve">Rezkova </t>
  </si>
  <si>
    <t>859182400100516574</t>
  </si>
  <si>
    <t>43260510</t>
  </si>
  <si>
    <t>859182400100516611</t>
  </si>
  <si>
    <t>142223</t>
  </si>
  <si>
    <t>Nádražní</t>
  </si>
  <si>
    <t>859182400100311131</t>
  </si>
  <si>
    <t>132271</t>
  </si>
  <si>
    <t>Václavská</t>
  </si>
  <si>
    <t>859182400100312145</t>
  </si>
  <si>
    <t>5602405</t>
  </si>
  <si>
    <t>859182400100107123</t>
  </si>
  <si>
    <t>45684668</t>
  </si>
  <si>
    <t>Nušlova 65</t>
  </si>
  <si>
    <t>859182400100107253</t>
  </si>
  <si>
    <t>46443691</t>
  </si>
  <si>
    <t>Kosmonautů 60</t>
  </si>
  <si>
    <t>859182400100107895</t>
  </si>
  <si>
    <t>46370964</t>
  </si>
  <si>
    <t>Nušlova 62</t>
  </si>
  <si>
    <t>859182400100108021</t>
  </si>
  <si>
    <t>Nušlova 64</t>
  </si>
  <si>
    <t>45684646</t>
  </si>
  <si>
    <t>859182400100192235</t>
  </si>
  <si>
    <t>45158062</t>
  </si>
  <si>
    <t>859182400100192334</t>
  </si>
  <si>
    <t>45157983</t>
  </si>
  <si>
    <t>859182400105171815</t>
  </si>
  <si>
    <t>45141730</t>
  </si>
  <si>
    <t>Jakubská 339/IV</t>
  </si>
  <si>
    <t>859182400105279214</t>
  </si>
  <si>
    <t>3039625</t>
  </si>
  <si>
    <t>859182400100185770</t>
  </si>
  <si>
    <t>47497304</t>
  </si>
  <si>
    <t>859182400100350840</t>
  </si>
  <si>
    <t>46739002</t>
  </si>
  <si>
    <t>Klášterská 168</t>
  </si>
  <si>
    <t>Panská 93</t>
  </si>
  <si>
    <t>nám. Míru 7</t>
  </si>
  <si>
    <t>Buk K/9</t>
  </si>
  <si>
    <t>Matná K/27</t>
  </si>
  <si>
    <t>Děbolín K/39</t>
  </si>
  <si>
    <t>Nežárecká 122</t>
  </si>
  <si>
    <t>859182400105492583</t>
  </si>
  <si>
    <t>859182400105578126</t>
  </si>
  <si>
    <t>859182400105578157</t>
  </si>
  <si>
    <t>859182400105578164</t>
  </si>
  <si>
    <t>Město Jindřichův Hradec, Janderova 147, 377 22 Jindřichův Hradec</t>
  </si>
  <si>
    <t>859182400105107654</t>
  </si>
  <si>
    <t>7768853</t>
  </si>
  <si>
    <t>859182400100152222</t>
  </si>
  <si>
    <t>47833341</t>
  </si>
  <si>
    <t>859182400100601713</t>
  </si>
  <si>
    <t>3609844</t>
  </si>
  <si>
    <t>Václavská 73</t>
  </si>
  <si>
    <t>859182400100531805</t>
  </si>
  <si>
    <t>7098915</t>
  </si>
  <si>
    <t>U Nemocnice 61</t>
  </si>
  <si>
    <t>U Nemocnice 62</t>
  </si>
  <si>
    <t>859182400100531812</t>
  </si>
  <si>
    <t>7098886</t>
  </si>
  <si>
    <t>859182400100531911</t>
  </si>
  <si>
    <t>7098907</t>
  </si>
  <si>
    <t>859182400100565367</t>
  </si>
  <si>
    <t>43261252</t>
  </si>
  <si>
    <t>Václavská 102</t>
  </si>
  <si>
    <t>nám. Míru 160</t>
  </si>
  <si>
    <t>859182400100623746</t>
  </si>
  <si>
    <t>7776054</t>
  </si>
  <si>
    <t>859182400100623760</t>
  </si>
  <si>
    <t>8278126</t>
  </si>
  <si>
    <t>859182400100196363</t>
  </si>
  <si>
    <t>45358725</t>
  </si>
  <si>
    <t>Nušlova 67</t>
  </si>
  <si>
    <t>859182400100197551</t>
  </si>
  <si>
    <t>45358326</t>
  </si>
  <si>
    <t>859182400100505523</t>
  </si>
  <si>
    <t>46443802</t>
  </si>
  <si>
    <t>859182400100402136</t>
  </si>
  <si>
    <t>7771098</t>
  </si>
  <si>
    <t>859182400100418342</t>
  </si>
  <si>
    <t>2848154</t>
  </si>
  <si>
    <t>U Knihovny 1178</t>
  </si>
  <si>
    <t>Janderova 1171</t>
  </si>
  <si>
    <t>859182400100419745</t>
  </si>
  <si>
    <t>47440833</t>
  </si>
  <si>
    <t>859182400100421830</t>
  </si>
  <si>
    <t>8120332</t>
  </si>
  <si>
    <t>859182400100479558</t>
  </si>
  <si>
    <t>859182400100480073</t>
  </si>
  <si>
    <t>859182400100481254</t>
  </si>
  <si>
    <t>859182400100481360</t>
  </si>
  <si>
    <t>47495617</t>
  </si>
  <si>
    <t>47833142</t>
  </si>
  <si>
    <t>47495846</t>
  </si>
  <si>
    <t>47495893</t>
  </si>
  <si>
    <t>859182400100510428</t>
  </si>
  <si>
    <t>44676070</t>
  </si>
  <si>
    <t>Nušlova 63</t>
  </si>
  <si>
    <t>Větrná 50</t>
  </si>
  <si>
    <t>859182400100553029</t>
  </si>
  <si>
    <t>46544161</t>
  </si>
  <si>
    <t>859182400100567804</t>
  </si>
  <si>
    <t>46544546</t>
  </si>
  <si>
    <t>859182400100087180</t>
  </si>
  <si>
    <t>47091296</t>
  </si>
  <si>
    <t>U Knihovny 1179</t>
  </si>
  <si>
    <t>nám. Míru 170</t>
  </si>
  <si>
    <t>nám. Míru 174</t>
  </si>
  <si>
    <t>859182400100455170</t>
  </si>
  <si>
    <t>5908239</t>
  </si>
  <si>
    <t>859182400100457297</t>
  </si>
  <si>
    <t>5732790</t>
  </si>
  <si>
    <t>859182400100148225</t>
  </si>
  <si>
    <t>44674869</t>
  </si>
  <si>
    <t>Denisova 259</t>
  </si>
  <si>
    <t>Dobrovského 3</t>
  </si>
  <si>
    <t>859182400100149789</t>
  </si>
  <si>
    <t>44675948</t>
  </si>
  <si>
    <t>859182400100150228</t>
  </si>
  <si>
    <t>44675947</t>
  </si>
  <si>
    <t>859182400100150310</t>
  </si>
  <si>
    <t>44676004</t>
  </si>
  <si>
    <t>859182400100190972</t>
  </si>
  <si>
    <t>7098923</t>
  </si>
  <si>
    <t>Janderova 199</t>
  </si>
  <si>
    <t>Václavská 107</t>
  </si>
  <si>
    <t>859182400100554415</t>
  </si>
  <si>
    <t>15369</t>
  </si>
  <si>
    <t>Otín 94</t>
  </si>
  <si>
    <t>859182400100564124</t>
  </si>
  <si>
    <t>8557490</t>
  </si>
  <si>
    <t>859182400100224837</t>
  </si>
  <si>
    <t>207699</t>
  </si>
  <si>
    <t>859182400100589172</t>
  </si>
  <si>
    <t>131917</t>
  </si>
  <si>
    <t>859182400100589288</t>
  </si>
  <si>
    <t>8558738</t>
  </si>
  <si>
    <t>859182400100589394</t>
  </si>
  <si>
    <t>8558675</t>
  </si>
  <si>
    <t>859182400100259600</t>
  </si>
  <si>
    <t>133614</t>
  </si>
  <si>
    <t>Větrná 49</t>
  </si>
  <si>
    <t>859182400100329006</t>
  </si>
  <si>
    <t>47091342</t>
  </si>
  <si>
    <t>859182400100417024</t>
  </si>
  <si>
    <t>43706315</t>
  </si>
  <si>
    <t>859182400100184056</t>
  </si>
  <si>
    <t>7098948</t>
  </si>
  <si>
    <t>Nežárecká 115</t>
  </si>
  <si>
    <t>Röschova K/1673</t>
  </si>
  <si>
    <t>859182400100219536</t>
  </si>
  <si>
    <t>47974384</t>
  </si>
  <si>
    <t>859182400100472375</t>
  </si>
  <si>
    <t>207728</t>
  </si>
  <si>
    <t>859182400100236519</t>
  </si>
  <si>
    <t>7098920</t>
  </si>
  <si>
    <t>859182400100176754</t>
  </si>
  <si>
    <t>45647636</t>
  </si>
  <si>
    <t>859182400100682187</t>
  </si>
  <si>
    <t>45378958</t>
  </si>
  <si>
    <t>859182400105353754</t>
  </si>
  <si>
    <t>42980441</t>
  </si>
  <si>
    <t>28086198</t>
  </si>
  <si>
    <t>Dobrovského 202/I, Jindřichův Hradec 37701</t>
  </si>
  <si>
    <t>PhDr. Miloslav Paulík, ředitel</t>
  </si>
  <si>
    <t>info@dumgobelinu.cz</t>
  </si>
  <si>
    <t>nmf@nmf.cz</t>
  </si>
  <si>
    <t>Dům gobelínů, kulturních tradic a řemesel, o.p.s., Dobrovského 202/I, Jindřichův Hradec 37701</t>
  </si>
  <si>
    <t>Kostelní 20/I, 377 01 Jindřichův Hradec</t>
  </si>
  <si>
    <t>Dobrovského 202/I</t>
  </si>
  <si>
    <t>859182400105554199</t>
  </si>
  <si>
    <t>89000450</t>
  </si>
  <si>
    <t>859182400100696078</t>
  </si>
  <si>
    <t>89000432</t>
  </si>
  <si>
    <t>Rezervovaný příkon (MWh)</t>
  </si>
  <si>
    <t>0,12</t>
  </si>
  <si>
    <t>0,025</t>
  </si>
  <si>
    <t>Mgr. Jiří Olšar, vedoucí odboru vnitřní správy</t>
  </si>
  <si>
    <t>olsar@jh.cz</t>
  </si>
  <si>
    <t>Muzeum fotografie a moderních obrazových médií, o. p. s., Kostelní 20/I, 377 01 Jindřichův Hradec</t>
  </si>
  <si>
    <t>28143396</t>
  </si>
  <si>
    <t>do 31. 8. 2012</t>
  </si>
  <si>
    <t>20 dnů</t>
  </si>
  <si>
    <t>Sportovní hala, U Stadionu 1135</t>
  </si>
  <si>
    <t>Parkoviště Jitřenka, Bezručova</t>
  </si>
  <si>
    <t>Městská plovárna, Denisova 1180</t>
  </si>
  <si>
    <t>Fotbalové hřiště, Na Piketě 912/3</t>
  </si>
  <si>
    <t>Sportovní stadion, Jáchymova 736</t>
  </si>
  <si>
    <t>nám. Míru 138</t>
  </si>
  <si>
    <t>Základní škola Jindřichův Hradec II, Jarošovská 746, 377 01 Jindřichův Hradec</t>
  </si>
  <si>
    <t>tdosbaba@knihjh.cz</t>
  </si>
  <si>
    <t>sídl. Vajgar 718/III</t>
  </si>
  <si>
    <t>384 323 331</t>
  </si>
  <si>
    <t>Mateřská škola Jindřichův Hradec II, Růžová 39, 377 01 Jindřichův Hradec</t>
  </si>
  <si>
    <t>Mateřská škola Jindřichův Hradec III, Jáchymova 209, 377 01 Jindřichův Hradec</t>
  </si>
  <si>
    <t>Mateřská škola Jindřichův Hradec III, Vajgar 594, 377 01 Jindřichův Hradec</t>
  </si>
  <si>
    <t>Mateřská škola Jindřichův Hradec II, Röschova 1120, 377 01 Jindřichův Hradec</t>
  </si>
  <si>
    <t>Mateřská škola Jindřichův Hradec V, Havlíčkova 175, 377 01 Jindřichův Hradec</t>
  </si>
  <si>
    <t>Základní škola Jindřichův Hradec I, Štítného 121, 377 01 Jindřichův Hradec</t>
  </si>
  <si>
    <t>Základní škola Jindřichův Hradec II, Janderova 160, 377 01 Jindřichův Hradec</t>
  </si>
  <si>
    <t>Základní škola Jindřichův Hradec III, Vajgar 592, 377 01 Jindřichův Hradec</t>
  </si>
  <si>
    <t>Základní škola Jindřichův Hradec, Větrná 54, 377 01 Jindřichův Hradec</t>
  </si>
  <si>
    <t>Základní škola Jindřichův Hradec III, Vajgar 692, 377 01 Jindřichův Hradec</t>
  </si>
  <si>
    <t>info@2zsjh.cz</t>
  </si>
  <si>
    <t>93513</t>
  </si>
  <si>
    <t>198326</t>
  </si>
  <si>
    <t>198397</t>
  </si>
  <si>
    <t>198392</t>
  </si>
  <si>
    <t>859182400105518351</t>
  </si>
  <si>
    <t>7549500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</si>
</sst>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Kč&quot;* #,##0.00_);_(&quot;Kč&quot;* \(#,##0.00\);_(&quot;Kč&quot;* &quot;-&quot;??_);_(@_)"/>
    <numFmt numFmtId="165" formatCode="_(* #,##0.00_);_(* \(#,##0.00\);_(* &quot;-&quot;??_);_(@_)"/>
  </numFmts>
  <fonts count="17" x14ac:knownFonts="1">
    <font>
      <sz val="8"/>
      <color theme="1"/>
      <name val="Calibri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sz val="8"/>
      <name val="Arial"/>
      <family val="2"/>
      <charset val="238"/>
    </font>
    <font>
      <sz val="10"/>
      <name val="Arial CE"/>
      <charset val="238"/>
    </font>
    <font>
      <sz val="6"/>
      <name val="Arial"/>
      <family val="2"/>
      <charset val="238"/>
    </font>
    <font>
      <u/>
      <sz val="11.5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Calibri"/>
      <family val="2"/>
      <charset val="238"/>
    </font>
    <font>
      <b/>
      <sz val="8"/>
      <color indexed="8"/>
      <name val="Arial"/>
      <family val="2"/>
      <charset val="238"/>
    </font>
    <font>
      <sz val="10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3" fillId="0" borderId="0" xfId="7" applyFont="1" applyFill="1"/>
    <xf numFmtId="0" fontId="5" fillId="0" borderId="0" xfId="7" applyFont="1" applyFill="1" applyAlignment="1">
      <alignment horizontal="center" vertical="center" wrapText="1"/>
    </xf>
    <xf numFmtId="0" fontId="3" fillId="0" borderId="1" xfId="9" applyFont="1" applyFill="1" applyBorder="1" applyAlignment="1">
      <alignment horizontal="center" vertical="center" wrapText="1"/>
    </xf>
    <xf numFmtId="0" fontId="3" fillId="0" borderId="2" xfId="9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 wrapText="1"/>
    </xf>
    <xf numFmtId="0" fontId="3" fillId="0" borderId="3" xfId="9" applyFont="1" applyFill="1" applyBorder="1" applyAlignment="1">
      <alignment horizontal="center" vertical="center" wrapText="1"/>
    </xf>
    <xf numFmtId="0" fontId="3" fillId="0" borderId="0" xfId="7" applyFont="1" applyFill="1" applyAlignment="1">
      <alignment wrapText="1"/>
    </xf>
    <xf numFmtId="49" fontId="1" fillId="0" borderId="4" xfId="0" applyNumberFormat="1" applyFont="1" applyFill="1" applyBorder="1" applyAlignment="1">
      <alignment horizontal="center"/>
    </xf>
    <xf numFmtId="49" fontId="1" fillId="0" borderId="4" xfId="9" applyNumberFormat="1" applyFont="1" applyFill="1" applyBorder="1" applyAlignment="1">
      <alignment horizontal="center"/>
    </xf>
    <xf numFmtId="1" fontId="1" fillId="0" borderId="4" xfId="9" applyNumberFormat="1" applyFont="1" applyFill="1" applyBorder="1" applyAlignment="1">
      <alignment horizontal="center"/>
    </xf>
    <xf numFmtId="0" fontId="3" fillId="0" borderId="2" xfId="9" applyFont="1" applyFill="1" applyBorder="1" applyAlignment="1">
      <alignment horizontal="left" vertical="center" wrapText="1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0" fontId="1" fillId="0" borderId="0" xfId="7" applyFont="1" applyFill="1"/>
    <xf numFmtId="1" fontId="10" fillId="0" borderId="4" xfId="7" applyNumberFormat="1" applyFont="1" applyFill="1" applyBorder="1" applyAlignment="1">
      <alignment horizontal="right"/>
    </xf>
    <xf numFmtId="0" fontId="3" fillId="0" borderId="8" xfId="9" applyFont="1" applyFill="1" applyBorder="1" applyAlignment="1">
      <alignment horizontal="center" vertical="center" wrapText="1"/>
    </xf>
    <xf numFmtId="0" fontId="1" fillId="0" borderId="11" xfId="9" applyFont="1" applyFill="1" applyBorder="1" applyAlignment="1">
      <alignment horizontal="center" vertical="center" wrapText="1"/>
    </xf>
    <xf numFmtId="0" fontId="10" fillId="0" borderId="15" xfId="7" applyFont="1" applyFill="1" applyBorder="1"/>
    <xf numFmtId="0" fontId="3" fillId="0" borderId="8" xfId="7" applyFont="1" applyFill="1" applyBorder="1"/>
    <xf numFmtId="1" fontId="10" fillId="0" borderId="8" xfId="7" applyNumberFormat="1" applyFont="1" applyFill="1" applyBorder="1" applyAlignment="1">
      <alignment horizontal="right"/>
    </xf>
    <xf numFmtId="0" fontId="3" fillId="0" borderId="9" xfId="7" applyFont="1" applyFill="1" applyBorder="1"/>
    <xf numFmtId="1" fontId="10" fillId="0" borderId="10" xfId="9" applyNumberFormat="1" applyFont="1" applyFill="1" applyBorder="1" applyAlignment="1">
      <alignment horizontal="right" vertical="center" wrapText="1"/>
    </xf>
    <xf numFmtId="0" fontId="3" fillId="0" borderId="23" xfId="9" applyFont="1" applyFill="1" applyBorder="1" applyAlignment="1">
      <alignment horizontal="center" vertical="center" wrapText="1"/>
    </xf>
    <xf numFmtId="0" fontId="3" fillId="0" borderId="20" xfId="7" applyFont="1" applyFill="1" applyBorder="1"/>
    <xf numFmtId="49" fontId="3" fillId="0" borderId="2" xfId="9" applyNumberFormat="1" applyFont="1" applyFill="1" applyBorder="1" applyAlignment="1">
      <alignment horizontal="center" vertical="center" wrapText="1"/>
    </xf>
    <xf numFmtId="0" fontId="3" fillId="0" borderId="1" xfId="9" applyFont="1" applyFill="1" applyBorder="1" applyAlignment="1">
      <alignment horizontal="left" vertical="center" wrapText="1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0" fontId="1" fillId="0" borderId="0" xfId="7" applyBorder="1" applyAlignment="1">
      <alignment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1" fillId="0" borderId="25" xfId="9" applyNumberFormat="1" applyFont="1" applyFill="1" applyBorder="1" applyAlignment="1">
      <alignment horizontal="center"/>
    </xf>
    <xf numFmtId="1" fontId="1" fillId="0" borderId="27" xfId="9" applyNumberFormat="1" applyFont="1" applyFill="1" applyBorder="1" applyAlignment="1">
      <alignment horizontal="center"/>
    </xf>
    <xf numFmtId="49" fontId="1" fillId="0" borderId="27" xfId="9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left" wrapText="1"/>
    </xf>
    <xf numFmtId="0" fontId="3" fillId="0" borderId="32" xfId="7" applyFont="1" applyFill="1" applyBorder="1"/>
    <xf numFmtId="164" fontId="9" fillId="2" borderId="18" xfId="5" applyNumberFormat="1" applyFont="1" applyFill="1" applyBorder="1" applyAlignment="1">
      <alignment horizontal="center" vertical="center" wrapText="1"/>
    </xf>
    <xf numFmtId="0" fontId="1" fillId="0" borderId="33" xfId="9" applyFont="1" applyFill="1" applyBorder="1" applyAlignment="1">
      <alignment horizontal="center" vertical="center" wrapText="1"/>
    </xf>
    <xf numFmtId="0" fontId="10" fillId="0" borderId="20" xfId="7" applyFont="1" applyFill="1" applyBorder="1"/>
    <xf numFmtId="164" fontId="9" fillId="0" borderId="2" xfId="5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left" vertical="center" wrapText="1"/>
    </xf>
    <xf numFmtId="49" fontId="1" fillId="0" borderId="36" xfId="0" applyNumberFormat="1" applyFont="1" applyFill="1" applyBorder="1" applyAlignment="1">
      <alignment horizontal="center"/>
    </xf>
    <xf numFmtId="49" fontId="3" fillId="0" borderId="36" xfId="0" applyNumberFormat="1" applyFont="1" applyFill="1" applyBorder="1" applyAlignment="1">
      <alignment horizontal="left" vertical="center" wrapText="1"/>
    </xf>
    <xf numFmtId="0" fontId="1" fillId="0" borderId="37" xfId="9" applyFont="1" applyFill="1" applyBorder="1" applyAlignment="1">
      <alignment horizontal="center" vertical="center" wrapText="1"/>
    </xf>
    <xf numFmtId="49" fontId="1" fillId="0" borderId="38" xfId="9" applyNumberFormat="1" applyFont="1" applyFill="1" applyBorder="1" applyAlignment="1">
      <alignment horizontal="center"/>
    </xf>
    <xf numFmtId="49" fontId="1" fillId="0" borderId="39" xfId="9" applyNumberFormat="1" applyFont="1" applyFill="1" applyBorder="1" applyAlignment="1">
      <alignment horizontal="center"/>
    </xf>
    <xf numFmtId="1" fontId="1" fillId="0" borderId="36" xfId="9" applyNumberFormat="1" applyFont="1" applyFill="1" applyBorder="1" applyAlignment="1">
      <alignment horizontal="center"/>
    </xf>
    <xf numFmtId="49" fontId="1" fillId="0" borderId="36" xfId="9" applyNumberFormat="1" applyFont="1" applyFill="1" applyBorder="1" applyAlignment="1">
      <alignment horizontal="center"/>
    </xf>
    <xf numFmtId="1" fontId="10" fillId="0" borderId="38" xfId="7" applyNumberFormat="1" applyFont="1" applyFill="1" applyBorder="1" applyAlignment="1">
      <alignment horizontal="right"/>
    </xf>
    <xf numFmtId="1" fontId="1" fillId="0" borderId="38" xfId="7" applyNumberFormat="1" applyFont="1" applyFill="1" applyBorder="1" applyAlignment="1">
      <alignment horizontal="right"/>
    </xf>
    <xf numFmtId="49" fontId="3" fillId="0" borderId="38" xfId="0" applyNumberFormat="1" applyFont="1" applyFill="1" applyBorder="1" applyAlignment="1">
      <alignment horizontal="left" wrapText="1"/>
    </xf>
    <xf numFmtId="49" fontId="1" fillId="0" borderId="37" xfId="0" applyNumberFormat="1" applyFont="1" applyFill="1" applyBorder="1" applyAlignment="1">
      <alignment horizontal="center"/>
    </xf>
    <xf numFmtId="49" fontId="3" fillId="0" borderId="37" xfId="0" applyNumberFormat="1" applyFont="1" applyFill="1" applyBorder="1" applyAlignment="1">
      <alignment horizontal="left" vertical="center" wrapText="1"/>
    </xf>
    <xf numFmtId="49" fontId="3" fillId="0" borderId="44" xfId="0" applyNumberFormat="1" applyFont="1" applyFill="1" applyBorder="1" applyAlignment="1">
      <alignment horizontal="left" wrapText="1"/>
    </xf>
    <xf numFmtId="49" fontId="1" fillId="0" borderId="45" xfId="0" applyNumberFormat="1" applyFont="1" applyFill="1" applyBorder="1" applyAlignment="1">
      <alignment horizontal="center"/>
    </xf>
    <xf numFmtId="49" fontId="3" fillId="0" borderId="45" xfId="0" applyNumberFormat="1" applyFont="1" applyFill="1" applyBorder="1" applyAlignment="1">
      <alignment horizontal="left" vertical="center" wrapText="1"/>
    </xf>
    <xf numFmtId="0" fontId="1" fillId="0" borderId="45" xfId="9" applyFont="1" applyFill="1" applyBorder="1" applyAlignment="1">
      <alignment horizontal="center" vertical="center" wrapText="1"/>
    </xf>
    <xf numFmtId="49" fontId="1" fillId="0" borderId="44" xfId="9" applyNumberFormat="1" applyFont="1" applyFill="1" applyBorder="1" applyAlignment="1">
      <alignment horizontal="center"/>
    </xf>
    <xf numFmtId="49" fontId="1" fillId="0" borderId="43" xfId="9" applyNumberFormat="1" applyFont="1" applyFill="1" applyBorder="1" applyAlignment="1">
      <alignment horizontal="center"/>
    </xf>
    <xf numFmtId="49" fontId="1" fillId="0" borderId="45" xfId="9" applyNumberFormat="1" applyFont="1" applyFill="1" applyBorder="1" applyAlignment="1">
      <alignment horizontal="center" wrapText="1"/>
    </xf>
    <xf numFmtId="1" fontId="10" fillId="0" borderId="44" xfId="7" applyNumberFormat="1" applyFont="1" applyFill="1" applyBorder="1" applyAlignment="1">
      <alignment horizontal="right"/>
    </xf>
    <xf numFmtId="1" fontId="1" fillId="0" borderId="38" xfId="9" applyNumberFormat="1" applyFont="1" applyFill="1" applyBorder="1" applyAlignment="1">
      <alignment horizontal="center"/>
    </xf>
    <xf numFmtId="1" fontId="1" fillId="0" borderId="44" xfId="9" applyNumberFormat="1" applyFont="1" applyFill="1" applyBorder="1" applyAlignment="1">
      <alignment horizontal="center"/>
    </xf>
    <xf numFmtId="49" fontId="1" fillId="0" borderId="41" xfId="0" applyNumberFormat="1" applyFont="1" applyFill="1" applyBorder="1" applyAlignment="1">
      <alignment horizontal="center"/>
    </xf>
    <xf numFmtId="49" fontId="3" fillId="0" borderId="41" xfId="0" applyNumberFormat="1" applyFont="1" applyFill="1" applyBorder="1" applyAlignment="1">
      <alignment horizontal="left" vertical="center" wrapText="1"/>
    </xf>
    <xf numFmtId="49" fontId="1" fillId="0" borderId="49" xfId="9" applyNumberFormat="1" applyFont="1" applyFill="1" applyBorder="1" applyAlignment="1">
      <alignment horizontal="center"/>
    </xf>
    <xf numFmtId="0" fontId="3" fillId="0" borderId="0" xfId="7" applyFont="1" applyFill="1" applyAlignment="1">
      <alignment vertical="center" wrapText="1"/>
    </xf>
    <xf numFmtId="0" fontId="3" fillId="0" borderId="27" xfId="7" applyFont="1" applyFill="1" applyBorder="1" applyAlignment="1">
      <alignment horizontal="center" wrapText="1"/>
    </xf>
    <xf numFmtId="0" fontId="3" fillId="0" borderId="50" xfId="7" applyFont="1" applyFill="1" applyBorder="1" applyAlignment="1">
      <alignment horizontal="center" wrapText="1"/>
    </xf>
    <xf numFmtId="49" fontId="8" fillId="0" borderId="4" xfId="0" applyNumberFormat="1" applyFont="1" applyFill="1" applyBorder="1" applyAlignment="1">
      <alignment horizontal="center"/>
    </xf>
    <xf numFmtId="49" fontId="1" fillId="0" borderId="4" xfId="9" applyNumberFormat="1" applyFont="1" applyFill="1" applyBorder="1" applyAlignment="1">
      <alignment horizontal="center" wrapText="1"/>
    </xf>
    <xf numFmtId="0" fontId="3" fillId="0" borderId="4" xfId="7" applyFont="1" applyFill="1" applyBorder="1"/>
    <xf numFmtId="0" fontId="1" fillId="0" borderId="4" xfId="9" applyFont="1" applyFill="1" applyBorder="1" applyAlignment="1">
      <alignment horizontal="center" vertical="center" wrapText="1"/>
    </xf>
    <xf numFmtId="0" fontId="3" fillId="0" borderId="47" xfId="7" applyFont="1" applyFill="1" applyBorder="1"/>
    <xf numFmtId="0" fontId="1" fillId="0" borderId="27" xfId="9" applyFont="1" applyFill="1" applyBorder="1" applyAlignment="1">
      <alignment horizontal="center" vertical="center" wrapText="1"/>
    </xf>
    <xf numFmtId="0" fontId="3" fillId="0" borderId="27" xfId="7" applyFont="1" applyFill="1" applyBorder="1"/>
    <xf numFmtId="0" fontId="3" fillId="0" borderId="36" xfId="7" applyFont="1" applyFill="1" applyBorder="1"/>
    <xf numFmtId="0" fontId="1" fillId="0" borderId="30" xfId="9" applyFont="1" applyFill="1" applyBorder="1" applyAlignment="1">
      <alignment horizontal="center" vertical="center" wrapText="1"/>
    </xf>
    <xf numFmtId="0" fontId="1" fillId="0" borderId="49" xfId="9" applyFont="1" applyFill="1" applyBorder="1" applyAlignment="1">
      <alignment horizontal="center" vertical="center" wrapText="1"/>
    </xf>
    <xf numFmtId="0" fontId="1" fillId="0" borderId="51" xfId="9" applyFont="1" applyFill="1" applyBorder="1" applyAlignment="1">
      <alignment horizontal="center" vertical="center" wrapText="1"/>
    </xf>
    <xf numFmtId="1" fontId="3" fillId="0" borderId="29" xfId="7" applyNumberFormat="1" applyFont="1" applyFill="1" applyBorder="1"/>
    <xf numFmtId="1" fontId="10" fillId="0" borderId="27" xfId="7" applyNumberFormat="1" applyFont="1" applyFill="1" applyBorder="1" applyAlignment="1">
      <alignment horizontal="right"/>
    </xf>
    <xf numFmtId="1" fontId="10" fillId="0" borderId="36" xfId="7" applyNumberFormat="1" applyFont="1" applyFill="1" applyBorder="1" applyAlignment="1">
      <alignment horizontal="right"/>
    </xf>
    <xf numFmtId="1" fontId="3" fillId="0" borderId="40" xfId="7" applyNumberFormat="1" applyFont="1" applyFill="1" applyBorder="1"/>
    <xf numFmtId="0" fontId="3" fillId="0" borderId="44" xfId="7" applyFont="1" applyFill="1" applyBorder="1"/>
    <xf numFmtId="1" fontId="3" fillId="0" borderId="46" xfId="7" applyNumberFormat="1" applyFont="1" applyFill="1" applyBorder="1"/>
    <xf numFmtId="49" fontId="1" fillId="0" borderId="47" xfId="9" applyNumberFormat="1" applyFont="1" applyFill="1" applyBorder="1" applyAlignment="1">
      <alignment horizontal="center"/>
    </xf>
    <xf numFmtId="1" fontId="10" fillId="0" borderId="47" xfId="7" applyNumberFormat="1" applyFont="1" applyFill="1" applyBorder="1" applyAlignment="1">
      <alignment horizontal="right"/>
    </xf>
    <xf numFmtId="1" fontId="3" fillId="0" borderId="28" xfId="7" applyNumberFormat="1" applyFont="1" applyFill="1" applyBorder="1"/>
    <xf numFmtId="1" fontId="3" fillId="0" borderId="42" xfId="7" applyNumberFormat="1" applyFont="1" applyFill="1" applyBorder="1"/>
    <xf numFmtId="0" fontId="3" fillId="0" borderId="38" xfId="7" applyFont="1" applyFill="1" applyBorder="1"/>
    <xf numFmtId="49" fontId="8" fillId="0" borderId="36" xfId="0" applyNumberFormat="1" applyFont="1" applyFill="1" applyBorder="1" applyAlignment="1">
      <alignment horizontal="center"/>
    </xf>
    <xf numFmtId="49" fontId="1" fillId="0" borderId="36" xfId="9" applyNumberFormat="1" applyFont="1" applyFill="1" applyBorder="1" applyAlignment="1">
      <alignment horizontal="center" wrapText="1"/>
    </xf>
    <xf numFmtId="49" fontId="8" fillId="0" borderId="27" xfId="0" applyNumberFormat="1" applyFont="1" applyFill="1" applyBorder="1" applyAlignment="1">
      <alignment horizontal="center"/>
    </xf>
    <xf numFmtId="49" fontId="1" fillId="0" borderId="27" xfId="9" applyNumberFormat="1" applyFont="1" applyFill="1" applyBorder="1" applyAlignment="1">
      <alignment horizontal="center" wrapText="1"/>
    </xf>
    <xf numFmtId="49" fontId="8" fillId="0" borderId="44" xfId="0" applyNumberFormat="1" applyFont="1" applyFill="1" applyBorder="1" applyAlignment="1">
      <alignment horizontal="center"/>
    </xf>
    <xf numFmtId="49" fontId="1" fillId="0" borderId="44" xfId="9" applyNumberFormat="1" applyFont="1" applyFill="1" applyBorder="1" applyAlignment="1">
      <alignment horizontal="center" wrapText="1"/>
    </xf>
    <xf numFmtId="49" fontId="8" fillId="0" borderId="38" xfId="0" applyNumberFormat="1" applyFont="1" applyFill="1" applyBorder="1" applyAlignment="1">
      <alignment horizontal="center"/>
    </xf>
    <xf numFmtId="49" fontId="1" fillId="0" borderId="49" xfId="9" applyNumberFormat="1" applyFont="1" applyFill="1" applyBorder="1" applyAlignment="1">
      <alignment horizontal="center" wrapText="1"/>
    </xf>
    <xf numFmtId="49" fontId="1" fillId="0" borderId="38" xfId="9" applyNumberFormat="1" applyFont="1" applyFill="1" applyBorder="1" applyAlignment="1">
      <alignment horizontal="center" wrapText="1"/>
    </xf>
    <xf numFmtId="0" fontId="15" fillId="0" borderId="0" xfId="0" applyFont="1"/>
    <xf numFmtId="49" fontId="8" fillId="0" borderId="46" xfId="0" applyNumberFormat="1" applyFont="1" applyFill="1" applyBorder="1" applyAlignment="1">
      <alignment horizontal="center" wrapText="1"/>
    </xf>
    <xf numFmtId="0" fontId="3" fillId="0" borderId="34" xfId="9" applyFont="1" applyFill="1" applyBorder="1" applyAlignment="1">
      <alignment horizontal="center" vertical="center" wrapText="1"/>
    </xf>
    <xf numFmtId="0" fontId="3" fillId="0" borderId="17" xfId="9" applyFont="1" applyFill="1" applyBorder="1" applyAlignment="1">
      <alignment horizontal="center" vertical="center" wrapText="1"/>
    </xf>
    <xf numFmtId="0" fontId="3" fillId="0" borderId="17" xfId="9" applyFont="1" applyFill="1" applyBorder="1" applyAlignment="1">
      <alignment horizontal="left" vertical="center" wrapText="1"/>
    </xf>
    <xf numFmtId="0" fontId="3" fillId="0" borderId="34" xfId="9" applyFont="1" applyFill="1" applyBorder="1" applyAlignment="1">
      <alignment horizontal="left" vertical="center" wrapText="1"/>
    </xf>
    <xf numFmtId="49" fontId="3" fillId="0" borderId="34" xfId="9" applyNumberFormat="1" applyFont="1" applyFill="1" applyBorder="1" applyAlignment="1">
      <alignment horizontal="center" vertical="center" wrapText="1"/>
    </xf>
    <xf numFmtId="0" fontId="3" fillId="0" borderId="55" xfId="9" applyFont="1" applyFill="1" applyBorder="1" applyAlignment="1">
      <alignment horizontal="center" vertical="center" wrapText="1"/>
    </xf>
    <xf numFmtId="0" fontId="3" fillId="0" borderId="56" xfId="9" applyFont="1" applyFill="1" applyBorder="1" applyAlignment="1">
      <alignment horizontal="center" vertical="center" wrapText="1"/>
    </xf>
    <xf numFmtId="0" fontId="3" fillId="0" borderId="57" xfId="9" applyFont="1" applyFill="1" applyBorder="1" applyAlignment="1">
      <alignment horizontal="center" vertical="center" wrapText="1"/>
    </xf>
    <xf numFmtId="0" fontId="3" fillId="0" borderId="57" xfId="7" applyFont="1" applyFill="1" applyBorder="1" applyAlignment="1">
      <alignment horizontal="center" wrapText="1"/>
    </xf>
    <xf numFmtId="0" fontId="3" fillId="0" borderId="58" xfId="7" applyFont="1" applyFill="1" applyBorder="1" applyAlignment="1">
      <alignment horizontal="center" vertical="center" wrapText="1"/>
    </xf>
    <xf numFmtId="49" fontId="1" fillId="0" borderId="54" xfId="9" applyNumberFormat="1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16" fillId="0" borderId="31" xfId="0" applyFont="1" applyBorder="1"/>
    <xf numFmtId="0" fontId="15" fillId="0" borderId="52" xfId="0" applyFont="1" applyBorder="1"/>
    <xf numFmtId="0" fontId="15" fillId="0" borderId="2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7" xfId="0" applyFont="1" applyBorder="1" applyAlignment="1">
      <alignment wrapText="1"/>
    </xf>
    <xf numFmtId="0" fontId="15" fillId="0" borderId="44" xfId="0" applyFont="1" applyBorder="1" applyAlignment="1">
      <alignment wrapText="1"/>
    </xf>
    <xf numFmtId="0" fontId="15" fillId="0" borderId="44" xfId="0" applyFont="1" applyBorder="1"/>
    <xf numFmtId="0" fontId="15" fillId="0" borderId="59" xfId="0" applyFont="1" applyBorder="1" applyAlignment="1">
      <alignment wrapText="1"/>
    </xf>
    <xf numFmtId="0" fontId="15" fillId="0" borderId="59" xfId="0" applyFont="1" applyBorder="1"/>
    <xf numFmtId="3" fontId="15" fillId="0" borderId="59" xfId="0" applyNumberFormat="1" applyFont="1" applyBorder="1"/>
    <xf numFmtId="0" fontId="0" fillId="0" borderId="44" xfId="0" applyBorder="1"/>
    <xf numFmtId="1" fontId="0" fillId="0" borderId="42" xfId="0" applyNumberFormat="1" applyBorder="1"/>
    <xf numFmtId="1" fontId="15" fillId="0" borderId="42" xfId="0" applyNumberFormat="1" applyFont="1" applyBorder="1"/>
    <xf numFmtId="0" fontId="15" fillId="12" borderId="12" xfId="0" applyFont="1" applyFill="1" applyBorder="1" applyAlignment="1">
      <alignment horizontal="center" vertical="center" wrapText="1"/>
    </xf>
    <xf numFmtId="0" fontId="15" fillId="12" borderId="53" xfId="0" applyFont="1" applyFill="1" applyBorder="1" applyAlignment="1">
      <alignment horizontal="center" vertical="center" wrapText="1"/>
    </xf>
    <xf numFmtId="0" fontId="3" fillId="0" borderId="19" xfId="9" applyFont="1" applyFill="1" applyBorder="1" applyAlignment="1">
      <alignment horizontal="center" vertical="center" wrapText="1"/>
    </xf>
    <xf numFmtId="0" fontId="3" fillId="0" borderId="18" xfId="9" applyFont="1" applyFill="1" applyBorder="1" applyAlignment="1">
      <alignment horizontal="center" vertical="center" wrapText="1"/>
    </xf>
    <xf numFmtId="2" fontId="15" fillId="0" borderId="44" xfId="0" applyNumberFormat="1" applyFont="1" applyBorder="1" applyAlignment="1">
      <alignment horizontal="center"/>
    </xf>
    <xf numFmtId="0" fontId="15" fillId="0" borderId="12" xfId="0" applyFont="1" applyFill="1" applyBorder="1"/>
    <xf numFmtId="0" fontId="15" fillId="0" borderId="14" xfId="0" applyFont="1" applyFill="1" applyBorder="1"/>
    <xf numFmtId="0" fontId="0" fillId="0" borderId="8" xfId="0" applyBorder="1"/>
    <xf numFmtId="0" fontId="15" fillId="0" borderId="10" xfId="0" applyFont="1" applyFill="1" applyBorder="1"/>
    <xf numFmtId="0" fontId="15" fillId="0" borderId="65" xfId="0" applyFont="1" applyFill="1" applyBorder="1"/>
    <xf numFmtId="0" fontId="15" fillId="0" borderId="66" xfId="0" applyFont="1" applyFill="1" applyBorder="1"/>
    <xf numFmtId="0" fontId="15" fillId="7" borderId="63" xfId="0" applyFont="1" applyFill="1" applyBorder="1" applyAlignment="1">
      <alignment wrapText="1"/>
    </xf>
    <xf numFmtId="0" fontId="15" fillId="7" borderId="64" xfId="0" applyFont="1" applyFill="1" applyBorder="1" applyAlignment="1">
      <alignment horizontal="center"/>
    </xf>
    <xf numFmtId="0" fontId="15" fillId="7" borderId="67" xfId="0" applyFont="1" applyFill="1" applyBorder="1" applyAlignment="1">
      <alignment horizontal="center" wrapText="1"/>
    </xf>
    <xf numFmtId="0" fontId="15" fillId="0" borderId="20" xfId="0" applyFont="1" applyBorder="1"/>
    <xf numFmtId="0" fontId="15" fillId="0" borderId="21" xfId="0" applyFont="1" applyBorder="1"/>
    <xf numFmtId="0" fontId="15" fillId="0" borderId="22" xfId="0" applyFont="1" applyBorder="1"/>
    <xf numFmtId="0" fontId="15" fillId="9" borderId="34" xfId="0" applyFont="1" applyFill="1" applyBorder="1" applyAlignment="1">
      <alignment horizontal="center"/>
    </xf>
    <xf numFmtId="0" fontId="15" fillId="0" borderId="61" xfId="0" applyFont="1" applyFill="1" applyBorder="1"/>
    <xf numFmtId="0" fontId="15" fillId="14" borderId="34" xfId="0" applyFont="1" applyFill="1" applyBorder="1" applyAlignment="1">
      <alignment horizontal="center" wrapText="1"/>
    </xf>
    <xf numFmtId="2" fontId="15" fillId="0" borderId="59" xfId="0" applyNumberFormat="1" applyFont="1" applyBorder="1" applyAlignment="1">
      <alignment horizontal="center"/>
    </xf>
    <xf numFmtId="0" fontId="1" fillId="0" borderId="44" xfId="9" applyNumberFormat="1" applyFont="1" applyFill="1" applyBorder="1" applyAlignment="1">
      <alignment horizontal="center"/>
    </xf>
    <xf numFmtId="49" fontId="8" fillId="0" borderId="54" xfId="0" applyNumberFormat="1" applyFont="1" applyFill="1" applyBorder="1" applyAlignment="1">
      <alignment horizontal="center" wrapText="1"/>
    </xf>
    <xf numFmtId="49" fontId="1" fillId="0" borderId="54" xfId="9" applyNumberFormat="1" applyFont="1" applyFill="1" applyBorder="1" applyAlignment="1">
      <alignment horizontal="center" wrapText="1"/>
    </xf>
    <xf numFmtId="0" fontId="1" fillId="0" borderId="54" xfId="9" applyNumberFormat="1" applyFont="1" applyFill="1" applyBorder="1" applyAlignment="1">
      <alignment horizontal="center"/>
    </xf>
    <xf numFmtId="0" fontId="15" fillId="0" borderId="54" xfId="0" applyFont="1" applyBorder="1"/>
    <xf numFmtId="1" fontId="10" fillId="0" borderId="54" xfId="7" applyNumberFormat="1" applyFont="1" applyFill="1" applyBorder="1" applyAlignment="1">
      <alignment horizontal="right"/>
    </xf>
    <xf numFmtId="1" fontId="1" fillId="0" borderId="54" xfId="7" applyNumberFormat="1" applyFont="1" applyFill="1" applyBorder="1" applyAlignment="1">
      <alignment horizontal="right"/>
    </xf>
    <xf numFmtId="1" fontId="15" fillId="0" borderId="8" xfId="0" applyNumberFormat="1" applyFont="1" applyBorder="1"/>
    <xf numFmtId="0" fontId="15" fillId="0" borderId="68" xfId="0" applyFont="1" applyFill="1" applyBorder="1"/>
    <xf numFmtId="0" fontId="15" fillId="0" borderId="34" xfId="0" applyFont="1" applyFill="1" applyBorder="1"/>
    <xf numFmtId="0" fontId="3" fillId="0" borderId="6" xfId="9" applyFont="1" applyFill="1" applyBorder="1" applyAlignment="1">
      <alignment horizontal="center" vertical="center" wrapText="1"/>
    </xf>
    <xf numFmtId="49" fontId="8" fillId="0" borderId="25" xfId="0" applyNumberFormat="1" applyFont="1" applyFill="1" applyBorder="1" applyAlignment="1">
      <alignment horizontal="center"/>
    </xf>
    <xf numFmtId="0" fontId="3" fillId="0" borderId="7" xfId="9" applyFont="1" applyFill="1" applyBorder="1" applyAlignment="1">
      <alignment horizontal="center" vertical="center" wrapText="1"/>
    </xf>
    <xf numFmtId="1" fontId="1" fillId="0" borderId="47" xfId="9" applyNumberFormat="1" applyFont="1" applyFill="1" applyBorder="1" applyAlignment="1">
      <alignment horizontal="center"/>
    </xf>
    <xf numFmtId="0" fontId="1" fillId="0" borderId="27" xfId="9" applyNumberFormat="1" applyFont="1" applyFill="1" applyBorder="1" applyAlignment="1">
      <alignment horizontal="center"/>
    </xf>
    <xf numFmtId="0" fontId="1" fillId="0" borderId="36" xfId="9" applyNumberFormat="1" applyFont="1" applyFill="1" applyBorder="1" applyAlignment="1">
      <alignment horizontal="center"/>
    </xf>
    <xf numFmtId="49" fontId="3" fillId="15" borderId="49" xfId="0" applyNumberFormat="1" applyFont="1" applyFill="1" applyBorder="1" applyAlignment="1">
      <alignment horizontal="left" wrapText="1"/>
    </xf>
    <xf numFmtId="49" fontId="1" fillId="15" borderId="51" xfId="0" applyNumberFormat="1" applyFont="1" applyFill="1" applyBorder="1" applyAlignment="1">
      <alignment horizontal="center"/>
    </xf>
    <xf numFmtId="49" fontId="3" fillId="15" borderId="51" xfId="0" applyNumberFormat="1" applyFont="1" applyFill="1" applyBorder="1" applyAlignment="1">
      <alignment horizontal="left" vertical="center" wrapText="1"/>
    </xf>
    <xf numFmtId="0" fontId="1" fillId="15" borderId="69" xfId="9" applyFont="1" applyFill="1" applyBorder="1" applyAlignment="1">
      <alignment horizontal="center" vertical="center" wrapText="1"/>
    </xf>
    <xf numFmtId="49" fontId="1" fillId="15" borderId="48" xfId="9" applyNumberFormat="1" applyFont="1" applyFill="1" applyBorder="1" applyAlignment="1">
      <alignment horizontal="center"/>
    </xf>
    <xf numFmtId="1" fontId="1" fillId="15" borderId="49" xfId="9" applyNumberFormat="1" applyFont="1" applyFill="1" applyBorder="1" applyAlignment="1">
      <alignment horizontal="center"/>
    </xf>
    <xf numFmtId="49" fontId="8" fillId="15" borderId="49" xfId="0" applyNumberFormat="1" applyFont="1" applyFill="1" applyBorder="1" applyAlignment="1">
      <alignment horizontal="center"/>
    </xf>
    <xf numFmtId="49" fontId="1" fillId="15" borderId="49" xfId="9" applyNumberFormat="1" applyFont="1" applyFill="1" applyBorder="1" applyAlignment="1">
      <alignment horizontal="center" wrapText="1"/>
    </xf>
    <xf numFmtId="49" fontId="1" fillId="15" borderId="49" xfId="9" applyNumberFormat="1" applyFont="1" applyFill="1" applyBorder="1" applyAlignment="1">
      <alignment horizontal="center"/>
    </xf>
    <xf numFmtId="0" fontId="1" fillId="15" borderId="49" xfId="9" applyNumberFormat="1" applyFont="1" applyFill="1" applyBorder="1" applyAlignment="1">
      <alignment horizontal="center"/>
    </xf>
    <xf numFmtId="1" fontId="10" fillId="15" borderId="49" xfId="7" applyNumberFormat="1" applyFont="1" applyFill="1" applyBorder="1" applyAlignment="1">
      <alignment horizontal="right"/>
    </xf>
    <xf numFmtId="0" fontId="3" fillId="15" borderId="49" xfId="7" applyFont="1" applyFill="1" applyBorder="1"/>
    <xf numFmtId="1" fontId="3" fillId="15" borderId="71" xfId="7" applyNumberFormat="1" applyFont="1" applyFill="1" applyBorder="1"/>
    <xf numFmtId="49" fontId="3" fillId="15" borderId="38" xfId="0" applyNumberFormat="1" applyFont="1" applyFill="1" applyBorder="1" applyAlignment="1">
      <alignment horizontal="left" wrapText="1"/>
    </xf>
    <xf numFmtId="49" fontId="1" fillId="15" borderId="36" xfId="0" applyNumberFormat="1" applyFont="1" applyFill="1" applyBorder="1" applyAlignment="1">
      <alignment horizontal="center"/>
    </xf>
    <xf numFmtId="49" fontId="1" fillId="15" borderId="41" xfId="0" applyNumberFormat="1" applyFont="1" applyFill="1" applyBorder="1" applyAlignment="1">
      <alignment horizontal="center"/>
    </xf>
    <xf numFmtId="49" fontId="3" fillId="15" borderId="41" xfId="0" applyNumberFormat="1" applyFont="1" applyFill="1" applyBorder="1" applyAlignment="1">
      <alignment horizontal="left" vertical="center" wrapText="1"/>
    </xf>
    <xf numFmtId="0" fontId="1" fillId="15" borderId="38" xfId="9" applyFont="1" applyFill="1" applyBorder="1" applyAlignment="1">
      <alignment horizontal="center" vertical="center" wrapText="1"/>
    </xf>
    <xf numFmtId="0" fontId="1" fillId="15" borderId="37" xfId="9" applyFont="1" applyFill="1" applyBorder="1" applyAlignment="1">
      <alignment horizontal="center" vertical="center" wrapText="1"/>
    </xf>
    <xf numFmtId="49" fontId="1" fillId="15" borderId="38" xfId="9" applyNumberFormat="1" applyFont="1" applyFill="1" applyBorder="1" applyAlignment="1">
      <alignment horizontal="center"/>
    </xf>
    <xf numFmtId="49" fontId="1" fillId="15" borderId="39" xfId="9" applyNumberFormat="1" applyFont="1" applyFill="1" applyBorder="1" applyAlignment="1">
      <alignment horizontal="center"/>
    </xf>
    <xf numFmtId="1" fontId="1" fillId="15" borderId="36" xfId="9" applyNumberFormat="1" applyFont="1" applyFill="1" applyBorder="1" applyAlignment="1">
      <alignment horizontal="center"/>
    </xf>
    <xf numFmtId="49" fontId="8" fillId="15" borderId="36" xfId="0" applyNumberFormat="1" applyFont="1" applyFill="1" applyBorder="1" applyAlignment="1">
      <alignment horizontal="center"/>
    </xf>
    <xf numFmtId="49" fontId="1" fillId="15" borderId="36" xfId="9" applyNumberFormat="1" applyFont="1" applyFill="1" applyBorder="1" applyAlignment="1">
      <alignment horizontal="center" wrapText="1"/>
    </xf>
    <xf numFmtId="49" fontId="1" fillId="15" borderId="36" xfId="9" applyNumberFormat="1" applyFont="1" applyFill="1" applyBorder="1" applyAlignment="1">
      <alignment horizontal="center"/>
    </xf>
    <xf numFmtId="0" fontId="1" fillId="15" borderId="36" xfId="9" applyNumberFormat="1" applyFont="1" applyFill="1" applyBorder="1" applyAlignment="1">
      <alignment horizontal="center"/>
    </xf>
    <xf numFmtId="1" fontId="10" fillId="15" borderId="36" xfId="7" applyNumberFormat="1" applyFont="1" applyFill="1" applyBorder="1" applyAlignment="1">
      <alignment horizontal="right"/>
    </xf>
    <xf numFmtId="0" fontId="3" fillId="15" borderId="36" xfId="7" applyFont="1" applyFill="1" applyBorder="1"/>
    <xf numFmtId="1" fontId="3" fillId="15" borderId="42" xfId="7" applyNumberFormat="1" applyFont="1" applyFill="1" applyBorder="1"/>
    <xf numFmtId="49" fontId="3" fillId="15" borderId="44" xfId="0" applyNumberFormat="1" applyFont="1" applyFill="1" applyBorder="1" applyAlignment="1">
      <alignment horizontal="left" wrapText="1"/>
    </xf>
    <xf numFmtId="49" fontId="1" fillId="15" borderId="45" xfId="0" applyNumberFormat="1" applyFont="1" applyFill="1" applyBorder="1" applyAlignment="1">
      <alignment horizontal="center"/>
    </xf>
    <xf numFmtId="49" fontId="3" fillId="15" borderId="45" xfId="0" applyNumberFormat="1" applyFont="1" applyFill="1" applyBorder="1" applyAlignment="1">
      <alignment horizontal="left" vertical="center" wrapText="1"/>
    </xf>
    <xf numFmtId="0" fontId="1" fillId="15" borderId="45" xfId="9" applyFont="1" applyFill="1" applyBorder="1" applyAlignment="1">
      <alignment horizontal="center" vertical="center" wrapText="1"/>
    </xf>
    <xf numFmtId="49" fontId="1" fillId="15" borderId="44" xfId="9" applyNumberFormat="1" applyFont="1" applyFill="1" applyBorder="1" applyAlignment="1">
      <alignment horizontal="center"/>
    </xf>
    <xf numFmtId="49" fontId="1" fillId="15" borderId="43" xfId="9" applyNumberFormat="1" applyFont="1" applyFill="1" applyBorder="1" applyAlignment="1">
      <alignment horizontal="center"/>
    </xf>
    <xf numFmtId="1" fontId="1" fillId="15" borderId="44" xfId="9" applyNumberFormat="1" applyFont="1" applyFill="1" applyBorder="1" applyAlignment="1">
      <alignment horizontal="center"/>
    </xf>
    <xf numFmtId="49" fontId="8" fillId="15" borderId="44" xfId="0" applyNumberFormat="1" applyFont="1" applyFill="1" applyBorder="1" applyAlignment="1">
      <alignment horizontal="center"/>
    </xf>
    <xf numFmtId="1" fontId="10" fillId="15" borderId="44" xfId="7" applyNumberFormat="1" applyFont="1" applyFill="1" applyBorder="1" applyAlignment="1">
      <alignment horizontal="right"/>
    </xf>
    <xf numFmtId="0" fontId="3" fillId="15" borderId="44" xfId="7" applyFont="1" applyFill="1" applyBorder="1"/>
    <xf numFmtId="1" fontId="3" fillId="15" borderId="46" xfId="7" applyNumberFormat="1" applyFont="1" applyFill="1" applyBorder="1"/>
    <xf numFmtId="0" fontId="1" fillId="15" borderId="49" xfId="9" applyFont="1" applyFill="1" applyBorder="1" applyAlignment="1">
      <alignment horizontal="center" vertical="center" wrapText="1"/>
    </xf>
    <xf numFmtId="0" fontId="1" fillId="15" borderId="51" xfId="9" applyFont="1" applyFill="1" applyBorder="1" applyAlignment="1">
      <alignment horizontal="center" vertical="center" wrapText="1"/>
    </xf>
    <xf numFmtId="0" fontId="1" fillId="15" borderId="72" xfId="9" applyNumberFormat="1" applyFont="1" applyFill="1" applyBorder="1" applyAlignment="1">
      <alignment horizontal="center"/>
    </xf>
    <xf numFmtId="49" fontId="8" fillId="15" borderId="25" xfId="0" applyNumberFormat="1" applyFont="1" applyFill="1" applyBorder="1" applyAlignment="1">
      <alignment horizontal="center"/>
    </xf>
    <xf numFmtId="49" fontId="3" fillId="15" borderId="48" xfId="0" applyNumberFormat="1" applyFont="1" applyFill="1" applyBorder="1" applyAlignment="1">
      <alignment horizontal="left" wrapText="1"/>
    </xf>
    <xf numFmtId="49" fontId="1" fillId="15" borderId="69" xfId="0" applyNumberFormat="1" applyFont="1" applyFill="1" applyBorder="1" applyAlignment="1">
      <alignment horizontal="center"/>
    </xf>
    <xf numFmtId="49" fontId="3" fillId="15" borderId="69" xfId="0" applyNumberFormat="1" applyFont="1" applyFill="1" applyBorder="1" applyAlignment="1">
      <alignment horizontal="left" vertical="center" wrapText="1"/>
    </xf>
    <xf numFmtId="49" fontId="1" fillId="15" borderId="70" xfId="9" applyNumberFormat="1" applyFont="1" applyFill="1" applyBorder="1" applyAlignment="1">
      <alignment horizontal="center"/>
    </xf>
    <xf numFmtId="1" fontId="1" fillId="15" borderId="48" xfId="9" applyNumberFormat="1" applyFont="1" applyFill="1" applyBorder="1" applyAlignment="1">
      <alignment horizontal="center"/>
    </xf>
    <xf numFmtId="49" fontId="8" fillId="15" borderId="48" xfId="0" applyNumberFormat="1" applyFont="1" applyFill="1" applyBorder="1" applyAlignment="1">
      <alignment horizontal="center"/>
    </xf>
    <xf numFmtId="49" fontId="1" fillId="15" borderId="47" xfId="9" applyNumberFormat="1" applyFont="1" applyFill="1" applyBorder="1" applyAlignment="1">
      <alignment horizontal="center" wrapText="1"/>
    </xf>
    <xf numFmtId="1" fontId="10" fillId="15" borderId="48" xfId="7" applyNumberFormat="1" applyFont="1" applyFill="1" applyBorder="1" applyAlignment="1">
      <alignment horizontal="right"/>
    </xf>
    <xf numFmtId="0" fontId="3" fillId="15" borderId="48" xfId="7" applyFont="1" applyFill="1" applyBorder="1"/>
    <xf numFmtId="1" fontId="3" fillId="15" borderId="74" xfId="7" applyNumberFormat="1" applyFont="1" applyFill="1" applyBorder="1"/>
    <xf numFmtId="49" fontId="3" fillId="15" borderId="36" xfId="0" applyNumberFormat="1" applyFont="1" applyFill="1" applyBorder="1" applyAlignment="1">
      <alignment horizontal="left" wrapText="1"/>
    </xf>
    <xf numFmtId="49" fontId="3" fillId="15" borderId="36" xfId="0" applyNumberFormat="1" applyFont="1" applyFill="1" applyBorder="1" applyAlignment="1">
      <alignment horizontal="left" vertical="center" wrapText="1"/>
    </xf>
    <xf numFmtId="0" fontId="1" fillId="15" borderId="36" xfId="9" applyFont="1" applyFill="1" applyBorder="1" applyAlignment="1">
      <alignment horizontal="center" vertical="center" wrapText="1"/>
    </xf>
    <xf numFmtId="1" fontId="3" fillId="15" borderId="73" xfId="7" applyNumberFormat="1" applyFont="1" applyFill="1" applyBorder="1"/>
    <xf numFmtId="0" fontId="1" fillId="15" borderId="41" xfId="9" applyFont="1" applyFill="1" applyBorder="1" applyAlignment="1">
      <alignment horizontal="center" vertical="center" wrapText="1"/>
    </xf>
    <xf numFmtId="0" fontId="1" fillId="15" borderId="48" xfId="9" applyNumberFormat="1" applyFont="1" applyFill="1" applyBorder="1" applyAlignment="1">
      <alignment horizontal="center"/>
    </xf>
    <xf numFmtId="0" fontId="1" fillId="0" borderId="38" xfId="9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wrapText="1"/>
    </xf>
    <xf numFmtId="49" fontId="1" fillId="0" borderId="33" xfId="0" applyNumberFormat="1" applyFont="1" applyFill="1" applyBorder="1" applyAlignment="1">
      <alignment horizontal="center"/>
    </xf>
    <xf numFmtId="49" fontId="3" fillId="0" borderId="33" xfId="0" applyNumberFormat="1" applyFont="1" applyFill="1" applyBorder="1" applyAlignment="1">
      <alignment horizontal="left" vertical="center" wrapText="1"/>
    </xf>
    <xf numFmtId="0" fontId="1" fillId="0" borderId="25" xfId="9" applyFont="1" applyFill="1" applyBorder="1" applyAlignment="1">
      <alignment horizontal="center" vertical="center" wrapText="1"/>
    </xf>
    <xf numFmtId="49" fontId="8" fillId="0" borderId="47" xfId="0" applyNumberFormat="1" applyFont="1" applyFill="1" applyBorder="1" applyAlignment="1">
      <alignment horizontal="center"/>
    </xf>
    <xf numFmtId="49" fontId="1" fillId="0" borderId="25" xfId="9" applyNumberFormat="1" applyFont="1" applyFill="1" applyBorder="1" applyAlignment="1">
      <alignment horizontal="center" wrapText="1"/>
    </xf>
    <xf numFmtId="49" fontId="1" fillId="15" borderId="44" xfId="9" applyNumberFormat="1" applyFont="1" applyFill="1" applyBorder="1" applyAlignment="1">
      <alignment horizontal="center" wrapText="1"/>
    </xf>
    <xf numFmtId="49" fontId="1" fillId="0" borderId="72" xfId="9" applyNumberFormat="1" applyFont="1" applyFill="1" applyBorder="1" applyAlignment="1">
      <alignment horizontal="center"/>
    </xf>
    <xf numFmtId="49" fontId="1" fillId="0" borderId="75" xfId="9" applyNumberFormat="1" applyFont="1" applyFill="1" applyBorder="1" applyAlignment="1">
      <alignment horizontal="center"/>
    </xf>
    <xf numFmtId="0" fontId="1" fillId="0" borderId="47" xfId="9" applyNumberFormat="1" applyFont="1" applyFill="1" applyBorder="1" applyAlignment="1">
      <alignment horizontal="center"/>
    </xf>
    <xf numFmtId="0" fontId="1" fillId="15" borderId="44" xfId="9" applyNumberFormat="1" applyFont="1" applyFill="1" applyBorder="1" applyAlignment="1">
      <alignment horizontal="center"/>
    </xf>
    <xf numFmtId="49" fontId="1" fillId="15" borderId="48" xfId="9" applyNumberFormat="1" applyFont="1" applyFill="1" applyBorder="1" applyAlignment="1">
      <alignment horizontal="center" wrapText="1"/>
    </xf>
    <xf numFmtId="49" fontId="1" fillId="15" borderId="75" xfId="9" applyNumberFormat="1" applyFont="1" applyFill="1" applyBorder="1" applyAlignment="1">
      <alignment horizontal="center"/>
    </xf>
    <xf numFmtId="1" fontId="3" fillId="15" borderId="40" xfId="7" applyNumberFormat="1" applyFont="1" applyFill="1" applyBorder="1"/>
    <xf numFmtId="49" fontId="1" fillId="15" borderId="49" xfId="0" applyNumberFormat="1" applyFont="1" applyFill="1" applyBorder="1" applyAlignment="1">
      <alignment horizontal="center"/>
    </xf>
    <xf numFmtId="49" fontId="3" fillId="15" borderId="49" xfId="0" applyNumberFormat="1" applyFont="1" applyFill="1" applyBorder="1" applyAlignment="1">
      <alignment horizontal="left" vertical="center" wrapText="1"/>
    </xf>
    <xf numFmtId="49" fontId="3" fillId="15" borderId="4" xfId="0" applyNumberFormat="1" applyFont="1" applyFill="1" applyBorder="1" applyAlignment="1">
      <alignment horizontal="left" wrapText="1"/>
    </xf>
    <xf numFmtId="49" fontId="1" fillId="15" borderId="4" xfId="0" applyNumberFormat="1" applyFont="1" applyFill="1" applyBorder="1" applyAlignment="1">
      <alignment horizontal="center"/>
    </xf>
    <xf numFmtId="49" fontId="3" fillId="15" borderId="4" xfId="0" applyNumberFormat="1" applyFont="1" applyFill="1" applyBorder="1" applyAlignment="1">
      <alignment horizontal="left" vertical="center" wrapText="1"/>
    </xf>
    <xf numFmtId="0" fontId="1" fillId="15" borderId="4" xfId="9" applyFont="1" applyFill="1" applyBorder="1" applyAlignment="1">
      <alignment horizontal="center" vertical="center" wrapText="1"/>
    </xf>
    <xf numFmtId="49" fontId="1" fillId="15" borderId="4" xfId="9" applyNumberFormat="1" applyFont="1" applyFill="1" applyBorder="1" applyAlignment="1">
      <alignment horizontal="center"/>
    </xf>
    <xf numFmtId="1" fontId="1" fillId="15" borderId="4" xfId="9" applyNumberFormat="1" applyFont="1" applyFill="1" applyBorder="1" applyAlignment="1">
      <alignment horizontal="center"/>
    </xf>
    <xf numFmtId="49" fontId="8" fillId="15" borderId="4" xfId="0" applyNumberFormat="1" applyFont="1" applyFill="1" applyBorder="1" applyAlignment="1">
      <alignment horizontal="center"/>
    </xf>
    <xf numFmtId="49" fontId="1" fillId="15" borderId="4" xfId="9" applyNumberFormat="1" applyFont="1" applyFill="1" applyBorder="1" applyAlignment="1">
      <alignment horizontal="center" wrapText="1"/>
    </xf>
    <xf numFmtId="1" fontId="10" fillId="15" borderId="4" xfId="7" applyNumberFormat="1" applyFont="1" applyFill="1" applyBorder="1" applyAlignment="1">
      <alignment horizontal="right"/>
    </xf>
    <xf numFmtId="0" fontId="3" fillId="15" borderId="4" xfId="7" applyFont="1" applyFill="1" applyBorder="1"/>
    <xf numFmtId="1" fontId="3" fillId="15" borderId="12" xfId="7" applyNumberFormat="1" applyFont="1" applyFill="1" applyBorder="1"/>
    <xf numFmtId="49" fontId="3" fillId="0" borderId="49" xfId="0" applyNumberFormat="1" applyFont="1" applyFill="1" applyBorder="1" applyAlignment="1">
      <alignment horizontal="left" wrapText="1"/>
    </xf>
    <xf numFmtId="49" fontId="1" fillId="0" borderId="51" xfId="0" applyNumberFormat="1" applyFont="1" applyFill="1" applyBorder="1" applyAlignment="1">
      <alignment horizontal="center"/>
    </xf>
    <xf numFmtId="49" fontId="3" fillId="0" borderId="51" xfId="0" applyNumberFormat="1" applyFont="1" applyFill="1" applyBorder="1" applyAlignment="1">
      <alignment horizontal="left" vertical="center" wrapText="1"/>
    </xf>
    <xf numFmtId="1" fontId="1" fillId="0" borderId="49" xfId="9" applyNumberFormat="1" applyFont="1" applyFill="1" applyBorder="1" applyAlignment="1">
      <alignment horizontal="center"/>
    </xf>
    <xf numFmtId="49" fontId="8" fillId="0" borderId="49" xfId="0" applyNumberFormat="1" applyFont="1" applyFill="1" applyBorder="1" applyAlignment="1">
      <alignment horizontal="center"/>
    </xf>
    <xf numFmtId="0" fontId="1" fillId="0" borderId="49" xfId="9" applyNumberFormat="1" applyFont="1" applyFill="1" applyBorder="1" applyAlignment="1">
      <alignment horizontal="center"/>
    </xf>
    <xf numFmtId="1" fontId="10" fillId="0" borderId="49" xfId="7" applyNumberFormat="1" applyFont="1" applyFill="1" applyBorder="1" applyAlignment="1">
      <alignment horizontal="right"/>
    </xf>
    <xf numFmtId="0" fontId="3" fillId="0" borderId="49" xfId="7" applyFont="1" applyFill="1" applyBorder="1"/>
    <xf numFmtId="1" fontId="3" fillId="0" borderId="71" xfId="7" applyNumberFormat="1" applyFont="1" applyFill="1" applyBorder="1"/>
    <xf numFmtId="49" fontId="3" fillId="0" borderId="36" xfId="0" applyNumberFormat="1" applyFont="1" applyFill="1" applyBorder="1" applyAlignment="1">
      <alignment horizontal="left" wrapText="1"/>
    </xf>
    <xf numFmtId="0" fontId="1" fillId="0" borderId="41" xfId="9" applyFont="1" applyFill="1" applyBorder="1" applyAlignment="1">
      <alignment horizontal="center" vertical="center" wrapText="1"/>
    </xf>
    <xf numFmtId="49" fontId="1" fillId="0" borderId="49" xfId="0" applyNumberFormat="1" applyFont="1" applyFill="1" applyBorder="1" applyAlignment="1">
      <alignment horizontal="center"/>
    </xf>
    <xf numFmtId="49" fontId="3" fillId="0" borderId="49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left" wrapText="1"/>
    </xf>
    <xf numFmtId="1" fontId="3" fillId="0" borderId="12" xfId="7" applyNumberFormat="1" applyFont="1" applyFill="1" applyBorder="1"/>
    <xf numFmtId="0" fontId="1" fillId="0" borderId="36" xfId="9" applyFont="1" applyFill="1" applyBorder="1" applyAlignment="1">
      <alignment horizontal="center" vertical="center" wrapText="1"/>
    </xf>
    <xf numFmtId="0" fontId="1" fillId="15" borderId="4" xfId="9" applyNumberFormat="1" applyFont="1" applyFill="1" applyBorder="1" applyAlignment="1">
      <alignment horizontal="center"/>
    </xf>
    <xf numFmtId="0" fontId="1" fillId="0" borderId="4" xfId="9" applyNumberFormat="1" applyFont="1" applyFill="1" applyBorder="1" applyAlignment="1">
      <alignment horizontal="center"/>
    </xf>
    <xf numFmtId="49" fontId="3" fillId="15" borderId="11" xfId="0" applyNumberFormat="1" applyFont="1" applyFill="1" applyBorder="1" applyAlignment="1">
      <alignment horizontal="left" wrapText="1"/>
    </xf>
    <xf numFmtId="49" fontId="1" fillId="15" borderId="5" xfId="9" applyNumberFormat="1" applyFont="1" applyFill="1" applyBorder="1" applyAlignment="1">
      <alignment horizontal="center"/>
    </xf>
    <xf numFmtId="0" fontId="3" fillId="15" borderId="27" xfId="7" applyFont="1" applyFill="1" applyBorder="1"/>
    <xf numFmtId="1" fontId="3" fillId="15" borderId="29" xfId="7" applyNumberFormat="1" applyFont="1" applyFill="1" applyBorder="1"/>
    <xf numFmtId="49" fontId="1" fillId="15" borderId="27" xfId="9" applyNumberFormat="1" applyFont="1" applyFill="1" applyBorder="1" applyAlignment="1">
      <alignment horizontal="center"/>
    </xf>
    <xf numFmtId="49" fontId="3" fillId="15" borderId="27" xfId="0" applyNumberFormat="1" applyFont="1" applyFill="1" applyBorder="1" applyAlignment="1">
      <alignment horizontal="left" vertical="center" wrapText="1"/>
    </xf>
    <xf numFmtId="49" fontId="3" fillId="15" borderId="35" xfId="0" applyNumberFormat="1" applyFont="1" applyFill="1" applyBorder="1" applyAlignment="1">
      <alignment horizontal="left" wrapText="1"/>
    </xf>
    <xf numFmtId="49" fontId="1" fillId="15" borderId="72" xfId="9" applyNumberFormat="1" applyFont="1" applyFill="1" applyBorder="1" applyAlignment="1">
      <alignment horizontal="center"/>
    </xf>
    <xf numFmtId="49" fontId="1" fillId="0" borderId="47" xfId="9" applyNumberFormat="1" applyFont="1" applyFill="1" applyBorder="1" applyAlignment="1">
      <alignment horizontal="center" wrapText="1"/>
    </xf>
    <xf numFmtId="3" fontId="1" fillId="0" borderId="49" xfId="9" applyNumberFormat="1" applyFont="1" applyFill="1" applyBorder="1" applyAlignment="1">
      <alignment horizontal="center" vertical="center" wrapText="1"/>
    </xf>
    <xf numFmtId="3" fontId="1" fillId="0" borderId="4" xfId="9" applyNumberFormat="1" applyFont="1" applyFill="1" applyBorder="1" applyAlignment="1">
      <alignment horizontal="center" vertical="center" wrapText="1"/>
    </xf>
    <xf numFmtId="3" fontId="1" fillId="0" borderId="36" xfId="9" applyNumberFormat="1" applyFont="1" applyFill="1" applyBorder="1" applyAlignment="1">
      <alignment horizontal="center" vertical="center" wrapText="1"/>
    </xf>
    <xf numFmtId="49" fontId="3" fillId="15" borderId="26" xfId="0" applyNumberFormat="1" applyFont="1" applyFill="1" applyBorder="1" applyAlignment="1">
      <alignment horizontal="left" wrapText="1"/>
    </xf>
    <xf numFmtId="49" fontId="1" fillId="15" borderId="27" xfId="0" applyNumberFormat="1" applyFont="1" applyFill="1" applyBorder="1" applyAlignment="1">
      <alignment horizontal="center"/>
    </xf>
    <xf numFmtId="49" fontId="1" fillId="15" borderId="50" xfId="9" applyNumberFormat="1" applyFont="1" applyFill="1" applyBorder="1" applyAlignment="1">
      <alignment horizontal="center"/>
    </xf>
    <xf numFmtId="1" fontId="1" fillId="15" borderId="27" xfId="9" applyNumberFormat="1" applyFont="1" applyFill="1" applyBorder="1" applyAlignment="1">
      <alignment horizontal="center"/>
    </xf>
    <xf numFmtId="49" fontId="8" fillId="15" borderId="27" xfId="0" applyNumberFormat="1" applyFont="1" applyFill="1" applyBorder="1" applyAlignment="1">
      <alignment horizontal="center"/>
    </xf>
    <xf numFmtId="49" fontId="1" fillId="15" borderId="27" xfId="9" applyNumberFormat="1" applyFont="1" applyFill="1" applyBorder="1" applyAlignment="1">
      <alignment horizontal="center" wrapText="1"/>
    </xf>
    <xf numFmtId="1" fontId="10" fillId="15" borderId="27" xfId="7" applyNumberFormat="1" applyFont="1" applyFill="1" applyBorder="1" applyAlignment="1">
      <alignment horizontal="right"/>
    </xf>
    <xf numFmtId="0" fontId="1" fillId="15" borderId="27" xfId="9" applyNumberFormat="1" applyFont="1" applyFill="1" applyBorder="1" applyAlignment="1">
      <alignment horizontal="center"/>
    </xf>
    <xf numFmtId="49" fontId="1" fillId="15" borderId="47" xfId="9" applyNumberFormat="1" applyFont="1" applyFill="1" applyBorder="1" applyAlignment="1">
      <alignment horizontal="center"/>
    </xf>
    <xf numFmtId="1" fontId="1" fillId="15" borderId="47" xfId="9" applyNumberFormat="1" applyFont="1" applyFill="1" applyBorder="1" applyAlignment="1">
      <alignment horizontal="center"/>
    </xf>
    <xf numFmtId="49" fontId="8" fillId="15" borderId="47" xfId="0" applyNumberFormat="1" applyFont="1" applyFill="1" applyBorder="1" applyAlignment="1">
      <alignment horizontal="center"/>
    </xf>
    <xf numFmtId="1" fontId="10" fillId="15" borderId="47" xfId="7" applyNumberFormat="1" applyFont="1" applyFill="1" applyBorder="1" applyAlignment="1">
      <alignment horizontal="right"/>
    </xf>
    <xf numFmtId="0" fontId="3" fillId="15" borderId="47" xfId="7" applyFont="1" applyFill="1" applyBorder="1"/>
    <xf numFmtId="0" fontId="1" fillId="15" borderId="47" xfId="9" applyNumberFormat="1" applyFont="1" applyFill="1" applyBorder="1" applyAlignment="1">
      <alignment horizontal="center"/>
    </xf>
    <xf numFmtId="0" fontId="15" fillId="12" borderId="29" xfId="0" applyFont="1" applyFill="1" applyBorder="1" applyAlignment="1">
      <alignment horizontal="center" vertical="center" wrapText="1"/>
    </xf>
    <xf numFmtId="49" fontId="1" fillId="0" borderId="59" xfId="0" applyNumberFormat="1" applyFont="1" applyFill="1" applyBorder="1" applyAlignment="1">
      <alignment horizontal="center"/>
    </xf>
    <xf numFmtId="49" fontId="3" fillId="0" borderId="59" xfId="0" applyNumberFormat="1" applyFont="1" applyFill="1" applyBorder="1" applyAlignment="1">
      <alignment horizontal="left" wrapText="1"/>
    </xf>
    <xf numFmtId="49" fontId="3" fillId="0" borderId="59" xfId="0" applyNumberFormat="1" applyFont="1" applyFill="1" applyBorder="1" applyAlignment="1">
      <alignment horizontal="left" vertical="center" wrapText="1"/>
    </xf>
    <xf numFmtId="0" fontId="1" fillId="0" borderId="59" xfId="9" applyFont="1" applyFill="1" applyBorder="1" applyAlignment="1">
      <alignment horizontal="center" vertical="center" wrapText="1"/>
    </xf>
    <xf numFmtId="3" fontId="1" fillId="0" borderId="59" xfId="9" applyNumberFormat="1" applyFont="1" applyFill="1" applyBorder="1" applyAlignment="1">
      <alignment horizontal="center" vertical="center" wrapText="1"/>
    </xf>
    <xf numFmtId="49" fontId="1" fillId="0" borderId="59" xfId="9" applyNumberFormat="1" applyFont="1" applyFill="1" applyBorder="1" applyAlignment="1">
      <alignment horizontal="center"/>
    </xf>
    <xf numFmtId="1" fontId="1" fillId="0" borderId="59" xfId="9" applyNumberFormat="1" applyFont="1" applyFill="1" applyBorder="1" applyAlignment="1">
      <alignment horizontal="center"/>
    </xf>
    <xf numFmtId="49" fontId="8" fillId="0" borderId="59" xfId="0" applyNumberFormat="1" applyFont="1" applyFill="1" applyBorder="1" applyAlignment="1">
      <alignment horizontal="center"/>
    </xf>
    <xf numFmtId="0" fontId="1" fillId="0" borderId="59" xfId="9" applyNumberFormat="1" applyFont="1" applyFill="1" applyBorder="1" applyAlignment="1">
      <alignment horizontal="center"/>
    </xf>
    <xf numFmtId="1" fontId="10" fillId="0" borderId="59" xfId="7" applyNumberFormat="1" applyFont="1" applyFill="1" applyBorder="1" applyAlignment="1">
      <alignment horizontal="right"/>
    </xf>
    <xf numFmtId="0" fontId="3" fillId="0" borderId="59" xfId="7" applyFont="1" applyFill="1" applyBorder="1"/>
    <xf numFmtId="1" fontId="3" fillId="0" borderId="52" xfId="7" applyNumberFormat="1" applyFont="1" applyFill="1" applyBorder="1"/>
    <xf numFmtId="49" fontId="1" fillId="15" borderId="44" xfId="0" applyNumberFormat="1" applyFont="1" applyFill="1" applyBorder="1" applyAlignment="1">
      <alignment horizontal="center"/>
    </xf>
    <xf numFmtId="49" fontId="3" fillId="15" borderId="44" xfId="0" applyNumberFormat="1" applyFont="1" applyFill="1" applyBorder="1" applyAlignment="1">
      <alignment horizontal="left" vertical="center" wrapText="1"/>
    </xf>
    <xf numFmtId="0" fontId="1" fillId="15" borderId="44" xfId="9" applyFont="1" applyFill="1" applyBorder="1" applyAlignment="1">
      <alignment horizontal="center" vertical="center" wrapText="1"/>
    </xf>
    <xf numFmtId="3" fontId="1" fillId="15" borderId="44" xfId="9" applyNumberFormat="1" applyFont="1" applyFill="1" applyBorder="1" applyAlignment="1">
      <alignment horizontal="center" vertical="center" wrapText="1"/>
    </xf>
    <xf numFmtId="1" fontId="3" fillId="0" borderId="0" xfId="7" applyNumberFormat="1" applyFont="1" applyFill="1"/>
    <xf numFmtId="164" fontId="9" fillId="16" borderId="34" xfId="5" applyNumberFormat="1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right"/>
    </xf>
    <xf numFmtId="0" fontId="15" fillId="0" borderId="5" xfId="0" applyFont="1" applyBorder="1" applyAlignment="1">
      <alignment horizontal="right"/>
    </xf>
    <xf numFmtId="0" fontId="15" fillId="0" borderId="11" xfId="0" applyFont="1" applyBorder="1" applyAlignment="1">
      <alignment horizontal="right"/>
    </xf>
    <xf numFmtId="0" fontId="15" fillId="0" borderId="12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60" xfId="0" applyFont="1" applyBorder="1" applyAlignment="1">
      <alignment horizontal="right"/>
    </xf>
    <xf numFmtId="0" fontId="15" fillId="0" borderId="76" xfId="0" applyFont="1" applyBorder="1" applyAlignment="1">
      <alignment horizontal="right"/>
    </xf>
    <xf numFmtId="0" fontId="15" fillId="0" borderId="62" xfId="0" applyFont="1" applyBorder="1" applyAlignment="1">
      <alignment horizontal="right"/>
    </xf>
    <xf numFmtId="0" fontId="15" fillId="0" borderId="53" xfId="0" applyFont="1" applyBorder="1" applyAlignment="1">
      <alignment horizontal="right"/>
    </xf>
    <xf numFmtId="0" fontId="15" fillId="0" borderId="47" xfId="0" applyFont="1" applyBorder="1" applyAlignment="1">
      <alignment horizontal="right"/>
    </xf>
    <xf numFmtId="0" fontId="15" fillId="0" borderId="30" xfId="0" applyFont="1" applyBorder="1"/>
    <xf numFmtId="0" fontId="15" fillId="0" borderId="50" xfId="0" applyFont="1" applyBorder="1"/>
    <xf numFmtId="0" fontId="15" fillId="0" borderId="26" xfId="0" applyFont="1" applyBorder="1"/>
    <xf numFmtId="0" fontId="15" fillId="0" borderId="29" xfId="0" applyFont="1" applyBorder="1"/>
    <xf numFmtId="0" fontId="15" fillId="0" borderId="27" xfId="0" applyFont="1" applyBorder="1"/>
    <xf numFmtId="0" fontId="15" fillId="0" borderId="60" xfId="0" applyFont="1" applyBorder="1"/>
    <xf numFmtId="0" fontId="15" fillId="0" borderId="76" xfId="0" applyFont="1" applyBorder="1"/>
    <xf numFmtId="0" fontId="15" fillId="0" borderId="47" xfId="0" applyFont="1" applyBorder="1"/>
    <xf numFmtId="0" fontId="15" fillId="15" borderId="44" xfId="0" applyFont="1" applyFill="1" applyBorder="1" applyAlignment="1">
      <alignment wrapText="1"/>
    </xf>
    <xf numFmtId="0" fontId="15" fillId="15" borderId="44" xfId="0" applyFont="1" applyFill="1" applyBorder="1"/>
    <xf numFmtId="2" fontId="15" fillId="15" borderId="44" xfId="0" applyNumberFormat="1" applyFont="1" applyFill="1" applyBorder="1" applyAlignment="1">
      <alignment horizontal="center"/>
    </xf>
    <xf numFmtId="49" fontId="8" fillId="15" borderId="46" xfId="0" applyNumberFormat="1" applyFont="1" applyFill="1" applyBorder="1" applyAlignment="1">
      <alignment horizontal="center" wrapText="1"/>
    </xf>
    <xf numFmtId="49" fontId="1" fillId="15" borderId="45" xfId="9" applyNumberFormat="1" applyFont="1" applyFill="1" applyBorder="1" applyAlignment="1">
      <alignment horizontal="center" wrapText="1"/>
    </xf>
    <xf numFmtId="1" fontId="1" fillId="15" borderId="38" xfId="7" applyNumberFormat="1" applyFont="1" applyFill="1" applyBorder="1" applyAlignment="1">
      <alignment horizontal="right"/>
    </xf>
    <xf numFmtId="1" fontId="15" fillId="15" borderId="42" xfId="0" applyNumberFormat="1" applyFont="1" applyFill="1" applyBorder="1"/>
    <xf numFmtId="0" fontId="15" fillId="0" borderId="8" xfId="0" applyFont="1" applyBorder="1"/>
    <xf numFmtId="0" fontId="15" fillId="0" borderId="4" xfId="0" applyFont="1" applyBorder="1"/>
    <xf numFmtId="0" fontId="15" fillId="0" borderId="13" xfId="0" applyFont="1" applyBorder="1"/>
    <xf numFmtId="0" fontId="1" fillId="15" borderId="4" xfId="9" applyFont="1" applyFill="1" applyBorder="1" applyAlignment="1">
      <alignment horizontal="left" vertical="center" wrapText="1"/>
    </xf>
    <xf numFmtId="3" fontId="1" fillId="15" borderId="4" xfId="9" applyNumberFormat="1" applyFont="1" applyFill="1" applyBorder="1" applyAlignment="1">
      <alignment horizontal="center" vertical="center"/>
    </xf>
    <xf numFmtId="3" fontId="1" fillId="15" borderId="27" xfId="9" applyNumberFormat="1" applyFont="1" applyFill="1" applyBorder="1" applyAlignment="1">
      <alignment horizontal="center" vertical="center"/>
    </xf>
    <xf numFmtId="0" fontId="1" fillId="15" borderId="21" xfId="9" applyFont="1" applyFill="1" applyBorder="1" applyAlignment="1">
      <alignment horizontal="center" vertical="center" wrapText="1"/>
    </xf>
    <xf numFmtId="0" fontId="1" fillId="15" borderId="27" xfId="9" applyFont="1" applyFill="1" applyBorder="1" applyAlignment="1">
      <alignment horizontal="left" vertical="center" wrapText="1"/>
    </xf>
    <xf numFmtId="49" fontId="1" fillId="0" borderId="59" xfId="9" applyNumberFormat="1" applyFont="1" applyFill="1" applyBorder="1" applyAlignment="1">
      <alignment horizontal="center" wrapText="1"/>
    </xf>
    <xf numFmtId="0" fontId="1" fillId="15" borderId="12" xfId="4" applyFont="1" applyFill="1" applyBorder="1" applyAlignment="1" applyProtection="1">
      <alignment horizontal="center" vertical="center"/>
    </xf>
    <xf numFmtId="0" fontId="1" fillId="15" borderId="5" xfId="4" applyFont="1" applyFill="1" applyBorder="1" applyAlignment="1" applyProtection="1">
      <alignment horizontal="center" vertical="center"/>
    </xf>
    <xf numFmtId="0" fontId="1" fillId="15" borderId="4" xfId="4" applyFont="1" applyFill="1" applyBorder="1" applyAlignment="1" applyProtection="1">
      <alignment horizontal="center" vertical="center"/>
    </xf>
    <xf numFmtId="0" fontId="1" fillId="15" borderId="27" xfId="4" applyFont="1" applyFill="1" applyBorder="1" applyAlignment="1" applyProtection="1">
      <alignment horizontal="center" vertical="center"/>
    </xf>
    <xf numFmtId="49" fontId="1" fillId="17" borderId="4" xfId="9" applyNumberFormat="1" applyFont="1" applyFill="1" applyBorder="1" applyAlignment="1">
      <alignment horizontal="center"/>
    </xf>
    <xf numFmtId="0" fontId="2" fillId="0" borderId="0" xfId="7" applyFont="1" applyFill="1" applyBorder="1" applyAlignment="1">
      <alignment wrapText="1"/>
    </xf>
    <xf numFmtId="0" fontId="1" fillId="0" borderId="0" xfId="7" applyBorder="1" applyAlignment="1">
      <alignment wrapText="1"/>
    </xf>
    <xf numFmtId="164" fontId="9" fillId="3" borderId="2" xfId="5" applyNumberFormat="1" applyFont="1" applyFill="1" applyBorder="1" applyAlignment="1">
      <alignment horizontal="center" vertical="center" wrapText="1"/>
    </xf>
    <xf numFmtId="164" fontId="9" fillId="3" borderId="6" xfId="5" applyNumberFormat="1" applyFont="1" applyFill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164" fontId="9" fillId="8" borderId="2" xfId="5" applyNumberFormat="1" applyFont="1" applyFill="1" applyBorder="1" applyAlignment="1">
      <alignment horizontal="center" vertical="center" wrapText="1"/>
    </xf>
    <xf numFmtId="164" fontId="9" fillId="8" borderId="6" xfId="5" applyNumberFormat="1" applyFont="1" applyFill="1" applyBorder="1" applyAlignment="1">
      <alignment horizontal="center" vertical="center" wrapText="1"/>
    </xf>
    <xf numFmtId="0" fontId="2" fillId="0" borderId="0" xfId="7" applyFont="1" applyFill="1" applyBorder="1" applyAlignment="1">
      <alignment horizontal="center" wrapText="1"/>
    </xf>
    <xf numFmtId="164" fontId="9" fillId="2" borderId="18" xfId="5" applyNumberFormat="1" applyFont="1" applyFill="1" applyBorder="1" applyAlignment="1">
      <alignment horizontal="center" vertical="center" wrapText="1"/>
    </xf>
    <xf numFmtId="164" fontId="9" fillId="2" borderId="19" xfId="5" applyNumberFormat="1" applyFont="1" applyFill="1" applyBorder="1" applyAlignment="1">
      <alignment horizontal="center" vertical="center" wrapText="1"/>
    </xf>
    <xf numFmtId="0" fontId="9" fillId="3" borderId="17" xfId="7" applyFont="1" applyFill="1" applyBorder="1" applyAlignment="1">
      <alignment horizontal="center" vertical="center" wrapText="1"/>
    </xf>
    <xf numFmtId="0" fontId="9" fillId="3" borderId="18" xfId="7" applyFont="1" applyFill="1" applyBorder="1" applyAlignment="1">
      <alignment horizontal="center" vertical="center" wrapText="1"/>
    </xf>
    <xf numFmtId="0" fontId="9" fillId="3" borderId="19" xfId="7" applyFont="1" applyFill="1" applyBorder="1" applyAlignment="1">
      <alignment horizontal="center" vertical="center" wrapText="1"/>
    </xf>
    <xf numFmtId="0" fontId="9" fillId="4" borderId="17" xfId="7" applyFont="1" applyFill="1" applyBorder="1" applyAlignment="1">
      <alignment horizontal="center" vertical="center" wrapText="1"/>
    </xf>
    <xf numFmtId="0" fontId="9" fillId="4" borderId="18" xfId="7" applyFont="1" applyFill="1" applyBorder="1" applyAlignment="1">
      <alignment horizontal="center" vertical="center" wrapText="1"/>
    </xf>
    <xf numFmtId="0" fontId="9" fillId="4" borderId="19" xfId="7" applyFont="1" applyFill="1" applyBorder="1" applyAlignment="1">
      <alignment horizontal="center" vertical="center" wrapText="1"/>
    </xf>
    <xf numFmtId="0" fontId="9" fillId="6" borderId="17" xfId="7" applyFont="1" applyFill="1" applyBorder="1" applyAlignment="1">
      <alignment horizontal="center" vertical="center" wrapText="1"/>
    </xf>
    <xf numFmtId="0" fontId="9" fillId="6" borderId="19" xfId="7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8" xfId="0" applyFont="1" applyFill="1" applyBorder="1" applyAlignment="1">
      <alignment horizontal="center" vertical="center" wrapText="1"/>
    </xf>
    <xf numFmtId="0" fontId="12" fillId="7" borderId="19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0" fillId="0" borderId="15" xfId="9" applyFont="1" applyFill="1" applyBorder="1" applyAlignment="1">
      <alignment horizontal="justify" vertical="justify" wrapText="1"/>
    </xf>
    <xf numFmtId="0" fontId="10" fillId="0" borderId="8" xfId="9" applyFont="1" applyFill="1" applyBorder="1" applyAlignment="1">
      <alignment horizontal="justify" vertical="justify" wrapText="1"/>
    </xf>
    <xf numFmtId="0" fontId="15" fillId="0" borderId="6" xfId="0" applyFont="1" applyBorder="1" applyAlignment="1">
      <alignment horizontal="center" wrapText="1"/>
    </xf>
    <xf numFmtId="0" fontId="9" fillId="6" borderId="18" xfId="7" applyFont="1" applyFill="1" applyBorder="1" applyAlignment="1">
      <alignment horizontal="center" vertical="center" wrapText="1"/>
    </xf>
    <xf numFmtId="0" fontId="9" fillId="4" borderId="2" xfId="7" applyFont="1" applyFill="1" applyBorder="1" applyAlignment="1">
      <alignment horizontal="center" vertical="center" wrapText="1"/>
    </xf>
    <xf numFmtId="0" fontId="9" fillId="4" borderId="7" xfId="7" applyFont="1" applyFill="1" applyBorder="1" applyAlignment="1">
      <alignment horizontal="center" vertical="center" wrapText="1"/>
    </xf>
    <xf numFmtId="164" fontId="9" fillId="5" borderId="2" xfId="5" applyNumberFormat="1" applyFont="1" applyFill="1" applyBorder="1" applyAlignment="1">
      <alignment horizontal="center" vertical="center" wrapText="1"/>
    </xf>
    <xf numFmtId="164" fontId="9" fillId="5" borderId="6" xfId="5" applyNumberFormat="1" applyFont="1" applyFill="1" applyBorder="1" applyAlignment="1">
      <alignment horizontal="center" vertical="center" wrapText="1"/>
    </xf>
    <xf numFmtId="49" fontId="1" fillId="10" borderId="2" xfId="9" applyNumberFormat="1" applyFont="1" applyFill="1" applyBorder="1" applyAlignment="1">
      <alignment horizontal="center"/>
    </xf>
    <xf numFmtId="49" fontId="1" fillId="10" borderId="6" xfId="9" applyNumberFormat="1" applyFont="1" applyFill="1" applyBorder="1" applyAlignment="1">
      <alignment horizontal="center"/>
    </xf>
    <xf numFmtId="49" fontId="1" fillId="10" borderId="7" xfId="9" applyNumberFormat="1" applyFont="1" applyFill="1" applyBorder="1" applyAlignment="1">
      <alignment horizontal="center"/>
    </xf>
    <xf numFmtId="0" fontId="15" fillId="10" borderId="17" xfId="0" applyFont="1" applyFill="1" applyBorder="1" applyAlignment="1">
      <alignment horizontal="center"/>
    </xf>
    <xf numFmtId="0" fontId="15" fillId="10" borderId="18" xfId="0" applyFont="1" applyFill="1" applyBorder="1" applyAlignment="1">
      <alignment horizontal="center"/>
    </xf>
    <xf numFmtId="0" fontId="15" fillId="10" borderId="19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 vertical="center" wrapText="1"/>
    </xf>
    <xf numFmtId="0" fontId="15" fillId="0" borderId="53" xfId="0" applyFont="1" applyBorder="1" applyAlignment="1">
      <alignment horizontal="right"/>
    </xf>
    <xf numFmtId="0" fontId="15" fillId="0" borderId="29" xfId="0" applyFont="1" applyBorder="1" applyAlignment="1">
      <alignment horizontal="right"/>
    </xf>
    <xf numFmtId="0" fontId="15" fillId="0" borderId="62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0" fontId="15" fillId="0" borderId="24" xfId="0" applyFont="1" applyBorder="1" applyAlignment="1">
      <alignment horizontal="right"/>
    </xf>
    <xf numFmtId="0" fontId="15" fillId="0" borderId="28" xfId="0" applyFont="1" applyBorder="1" applyAlignment="1">
      <alignment horizontal="right"/>
    </xf>
    <xf numFmtId="0" fontId="15" fillId="0" borderId="60" xfId="0" applyFont="1" applyBorder="1" applyAlignment="1">
      <alignment horizontal="right"/>
    </xf>
    <xf numFmtId="0" fontId="15" fillId="0" borderId="30" xfId="0" applyFont="1" applyBorder="1" applyAlignment="1">
      <alignment horizontal="right"/>
    </xf>
    <xf numFmtId="0" fontId="15" fillId="0" borderId="47" xfId="0" applyFont="1" applyBorder="1" applyAlignment="1">
      <alignment horizontal="right"/>
    </xf>
    <xf numFmtId="0" fontId="15" fillId="0" borderId="27" xfId="0" applyFont="1" applyBorder="1" applyAlignment="1">
      <alignment horizontal="right"/>
    </xf>
    <xf numFmtId="0" fontId="13" fillId="7" borderId="19" xfId="0" applyFont="1" applyFill="1" applyBorder="1" applyAlignment="1">
      <alignment horizontal="center" vertical="center" wrapText="1"/>
    </xf>
    <xf numFmtId="0" fontId="13" fillId="7" borderId="34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right"/>
    </xf>
    <xf numFmtId="0" fontId="15" fillId="8" borderId="24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right" wrapText="1"/>
    </xf>
    <xf numFmtId="0" fontId="15" fillId="0" borderId="26" xfId="0" applyFont="1" applyFill="1" applyBorder="1" applyAlignment="1">
      <alignment horizontal="right" wrapText="1"/>
    </xf>
    <xf numFmtId="0" fontId="15" fillId="0" borderId="28" xfId="0" applyFont="1" applyFill="1" applyBorder="1" applyAlignment="1">
      <alignment horizontal="right" wrapText="1"/>
    </xf>
    <xf numFmtId="0" fontId="15" fillId="0" borderId="29" xfId="0" applyFont="1" applyFill="1" applyBorder="1" applyAlignment="1">
      <alignment horizontal="right" wrapText="1"/>
    </xf>
    <xf numFmtId="0" fontId="15" fillId="0" borderId="76" xfId="0" applyFont="1" applyBorder="1" applyAlignment="1">
      <alignment horizontal="right"/>
    </xf>
    <xf numFmtId="0" fontId="15" fillId="0" borderId="50" xfId="0" applyFont="1" applyBorder="1" applyAlignment="1">
      <alignment horizontal="right"/>
    </xf>
    <xf numFmtId="0" fontId="15" fillId="8" borderId="11" xfId="0" applyFont="1" applyFill="1" applyBorder="1" applyAlignment="1">
      <alignment horizontal="center" vertical="center" wrapText="1"/>
    </xf>
    <xf numFmtId="0" fontId="15" fillId="8" borderId="62" xfId="0" applyFont="1" applyFill="1" applyBorder="1" applyAlignment="1">
      <alignment horizontal="center" vertical="center" wrapText="1"/>
    </xf>
    <xf numFmtId="0" fontId="13" fillId="7" borderId="64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3" fillId="11" borderId="34" xfId="0" applyFont="1" applyFill="1" applyBorder="1" applyAlignment="1">
      <alignment horizontal="center" vertical="center" wrapText="1"/>
    </xf>
    <xf numFmtId="0" fontId="13" fillId="7" borderId="67" xfId="0" applyFont="1" applyFill="1" applyBorder="1" applyAlignment="1">
      <alignment horizontal="center" vertical="center" wrapText="1"/>
    </xf>
    <xf numFmtId="0" fontId="16" fillId="13" borderId="77" xfId="0" applyFont="1" applyFill="1" applyBorder="1"/>
    <xf numFmtId="0" fontId="15" fillId="13" borderId="56" xfId="0" applyFont="1" applyFill="1" applyBorder="1"/>
    <xf numFmtId="0" fontId="15" fillId="13" borderId="55" xfId="0" applyFont="1" applyFill="1" applyBorder="1"/>
    <xf numFmtId="0" fontId="15" fillId="13" borderId="18" xfId="0" applyFont="1" applyFill="1" applyBorder="1"/>
    <xf numFmtId="0" fontId="15" fillId="13" borderId="77" xfId="0" applyFont="1" applyFill="1" applyBorder="1"/>
    <xf numFmtId="0" fontId="15" fillId="13" borderId="57" xfId="0" applyFont="1" applyFill="1" applyBorder="1"/>
    <xf numFmtId="0" fontId="15" fillId="0" borderId="62" xfId="0" applyFont="1" applyBorder="1"/>
    <xf numFmtId="0" fontId="15" fillId="0" borderId="53" xfId="0" applyFont="1" applyBorder="1"/>
    <xf numFmtId="0" fontId="0" fillId="13" borderId="56" xfId="0" applyFill="1" applyBorder="1"/>
  </cellXfs>
  <cellStyles count="10">
    <cellStyle name="čárky 2" xfId="1"/>
    <cellStyle name="Hypertextový odkaz 2" xfId="2"/>
    <cellStyle name="Hypertextový odkaz 2 2" xfId="3"/>
    <cellStyle name="Hypertextový odkaz 3" xfId="4"/>
    <cellStyle name="měny 2" xfId="5"/>
    <cellStyle name="měny 3" xfId="6"/>
    <cellStyle name="Normální" xfId="0" builtinId="0"/>
    <cellStyle name="normální 2" xfId="7"/>
    <cellStyle name="normální 3" xfId="8"/>
    <cellStyle name="normální_List1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A194"/>
  <sheetViews>
    <sheetView topLeftCell="M1" zoomScaleNormal="100" workbookViewId="0">
      <pane ySplit="5" topLeftCell="A185" activePane="bottomLeft" state="frozen"/>
      <selection pane="bottomLeft" activeCell="R160" sqref="R160"/>
    </sheetView>
  </sheetViews>
  <sheetFormatPr defaultColWidth="9.33203125" defaultRowHeight="11.25" x14ac:dyDescent="0.2"/>
  <cols>
    <col min="1" max="1" width="6.6640625" style="1" customWidth="1"/>
    <col min="2" max="2" width="23.6640625" style="1" customWidth="1"/>
    <col min="3" max="3" width="11.6640625" style="1" customWidth="1"/>
    <col min="4" max="4" width="14.6640625" style="1" customWidth="1"/>
    <col min="5" max="5" width="24.1640625" style="1" customWidth="1"/>
    <col min="6" max="6" width="15.83203125" style="1" customWidth="1"/>
    <col min="7" max="7" width="14" style="1" customWidth="1"/>
    <col min="8" max="8" width="31" style="1" customWidth="1"/>
    <col min="9" max="9" width="23.6640625" style="1" customWidth="1"/>
    <col min="10" max="10" width="15.6640625" style="1" customWidth="1"/>
    <col min="11" max="11" width="23.83203125" style="1" customWidth="1"/>
    <col min="12" max="12" width="21.33203125" style="1" customWidth="1"/>
    <col min="13" max="13" width="10.5" style="1" customWidth="1"/>
    <col min="14" max="14" width="14.6640625" style="1" customWidth="1"/>
    <col min="15" max="15" width="14.5" style="1" customWidth="1"/>
    <col min="16" max="16" width="11.5" style="1" customWidth="1"/>
    <col min="17" max="18" width="10.83203125" style="1" customWidth="1"/>
    <col min="19" max="21" width="16" style="1" customWidth="1"/>
    <col min="22" max="22" width="17.1640625" style="1" customWidth="1"/>
    <col min="23" max="24" width="14" style="1" customWidth="1"/>
    <col min="25" max="25" width="13.6640625" style="1" customWidth="1"/>
    <col min="26" max="26" width="9.33203125" style="1"/>
    <col min="27" max="27" width="12.5" style="1" customWidth="1"/>
    <col min="28" max="16384" width="9.33203125" style="1"/>
  </cols>
  <sheetData>
    <row r="1" spans="1:27" ht="15.75" x14ac:dyDescent="0.25">
      <c r="A1" s="355" t="s">
        <v>165</v>
      </c>
      <c r="B1" s="355"/>
      <c r="C1" s="355"/>
      <c r="D1" s="355"/>
      <c r="E1" s="355"/>
      <c r="F1" s="355"/>
      <c r="G1" s="355"/>
      <c r="H1" s="355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</row>
    <row r="2" spans="1:27" ht="15.75" x14ac:dyDescent="0.25">
      <c r="A2" s="12"/>
      <c r="B2" s="27"/>
      <c r="C2" s="27"/>
      <c r="D2" s="27"/>
      <c r="E2" s="27"/>
      <c r="F2" s="27"/>
      <c r="G2" s="27"/>
      <c r="H2" s="27"/>
      <c r="I2" s="13"/>
      <c r="J2" s="13"/>
      <c r="K2" s="28"/>
      <c r="L2" s="28"/>
      <c r="M2" s="29"/>
      <c r="N2" s="29"/>
      <c r="O2" s="29"/>
      <c r="P2" s="13"/>
      <c r="Q2" s="13"/>
      <c r="R2" s="29"/>
      <c r="S2" s="13"/>
      <c r="T2" s="29"/>
      <c r="U2" s="29"/>
      <c r="V2" s="13"/>
    </row>
    <row r="3" spans="1:27" ht="16.5" thickBot="1" x14ac:dyDescent="0.3">
      <c r="A3" s="363"/>
      <c r="B3" s="363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363"/>
      <c r="S3" s="363"/>
      <c r="T3" s="363"/>
      <c r="U3" s="363"/>
      <c r="V3" s="363"/>
      <c r="W3" s="363"/>
      <c r="X3" s="363"/>
      <c r="Y3" s="363"/>
    </row>
    <row r="4" spans="1:27" s="2" customFormat="1" ht="47.25" customHeight="1" thickBot="1" x14ac:dyDescent="0.25">
      <c r="A4" s="39"/>
      <c r="B4" s="357" t="s">
        <v>0</v>
      </c>
      <c r="C4" s="358"/>
      <c r="D4" s="358"/>
      <c r="E4" s="358"/>
      <c r="F4" s="359"/>
      <c r="G4" s="359"/>
      <c r="H4" s="360"/>
      <c r="I4" s="364"/>
      <c r="J4" s="365"/>
      <c r="K4" s="369" t="s">
        <v>11</v>
      </c>
      <c r="L4" s="370"/>
      <c r="M4" s="370"/>
      <c r="N4" s="370"/>
      <c r="O4" s="371"/>
      <c r="P4" s="361" t="s">
        <v>1</v>
      </c>
      <c r="Q4" s="362"/>
      <c r="R4" s="372" t="s">
        <v>39</v>
      </c>
      <c r="S4" s="373"/>
      <c r="T4" s="374" t="s">
        <v>148</v>
      </c>
      <c r="U4" s="375"/>
      <c r="V4" s="376"/>
      <c r="W4" s="366" t="s">
        <v>98</v>
      </c>
      <c r="X4" s="367"/>
      <c r="Y4" s="367"/>
      <c r="Z4" s="367"/>
      <c r="AA4" s="368"/>
    </row>
    <row r="5" spans="1:27" s="7" customFormat="1" ht="31.9" customHeight="1" x14ac:dyDescent="0.2">
      <c r="A5" s="3" t="s">
        <v>13</v>
      </c>
      <c r="B5" s="3" t="s">
        <v>15</v>
      </c>
      <c r="C5" s="4" t="s">
        <v>2</v>
      </c>
      <c r="D5" s="4" t="s">
        <v>10</v>
      </c>
      <c r="E5" s="4" t="s">
        <v>9</v>
      </c>
      <c r="F5" s="11" t="s">
        <v>3</v>
      </c>
      <c r="G5" s="4" t="s">
        <v>4</v>
      </c>
      <c r="H5" s="26" t="s">
        <v>5</v>
      </c>
      <c r="I5" s="5" t="s">
        <v>142</v>
      </c>
      <c r="J5" s="25" t="s">
        <v>161</v>
      </c>
      <c r="K5" s="3" t="s">
        <v>14</v>
      </c>
      <c r="L5" s="3" t="s">
        <v>6</v>
      </c>
      <c r="M5" s="159" t="s">
        <v>162</v>
      </c>
      <c r="N5" s="159" t="s">
        <v>163</v>
      </c>
      <c r="O5" s="159" t="s">
        <v>164</v>
      </c>
      <c r="P5" s="23" t="s">
        <v>7</v>
      </c>
      <c r="Q5" s="6" t="s">
        <v>8</v>
      </c>
      <c r="R5" s="161" t="s">
        <v>136</v>
      </c>
      <c r="S5" s="3" t="s">
        <v>137</v>
      </c>
      <c r="T5" s="159" t="s">
        <v>136</v>
      </c>
      <c r="U5" s="159" t="s">
        <v>137</v>
      </c>
      <c r="V5" s="16" t="s">
        <v>12</v>
      </c>
      <c r="W5" s="68" t="s">
        <v>150</v>
      </c>
      <c r="X5" s="69" t="s">
        <v>149</v>
      </c>
      <c r="Y5" s="69" t="s">
        <v>99</v>
      </c>
      <c r="Z5" s="67" t="s">
        <v>100</v>
      </c>
      <c r="AA5" s="67" t="s">
        <v>101</v>
      </c>
    </row>
    <row r="6" spans="1:27" ht="39" customHeight="1" x14ac:dyDescent="0.2">
      <c r="A6" s="17">
        <v>1</v>
      </c>
      <c r="B6" s="271" t="s">
        <v>16</v>
      </c>
      <c r="C6" s="243" t="s">
        <v>18</v>
      </c>
      <c r="D6" s="243" t="s">
        <v>19</v>
      </c>
      <c r="E6" s="244" t="s">
        <v>16</v>
      </c>
      <c r="F6" s="344" t="s">
        <v>675</v>
      </c>
      <c r="G6" s="345">
        <v>384351100</v>
      </c>
      <c r="H6" s="350" t="s">
        <v>676</v>
      </c>
      <c r="I6" s="246" t="s">
        <v>426</v>
      </c>
      <c r="J6" s="272" t="s">
        <v>427</v>
      </c>
      <c r="K6" s="246" t="s">
        <v>30</v>
      </c>
      <c r="L6" s="248" t="s">
        <v>21</v>
      </c>
      <c r="M6" s="248" t="s">
        <v>127</v>
      </c>
      <c r="N6" s="248" t="s">
        <v>170</v>
      </c>
      <c r="O6" s="248" t="s">
        <v>231</v>
      </c>
      <c r="P6" s="249" t="s">
        <v>22</v>
      </c>
      <c r="Q6" s="246" t="s">
        <v>20</v>
      </c>
      <c r="R6" s="269">
        <v>1</v>
      </c>
      <c r="S6" s="247">
        <v>1</v>
      </c>
      <c r="T6" s="247">
        <f>2*R6</f>
        <v>2</v>
      </c>
      <c r="U6" s="247">
        <f>2*S6</f>
        <v>2</v>
      </c>
      <c r="V6" s="250">
        <f>T6+U6</f>
        <v>4</v>
      </c>
      <c r="W6" s="250">
        <v>0</v>
      </c>
      <c r="X6" s="250"/>
      <c r="Y6" s="250">
        <f>T6*W6+U6*X6</f>
        <v>0</v>
      </c>
      <c r="Z6" s="273"/>
      <c r="AA6" s="274">
        <f>Y6+Z6</f>
        <v>0</v>
      </c>
    </row>
    <row r="7" spans="1:27" ht="41.25" customHeight="1" x14ac:dyDescent="0.2">
      <c r="A7" s="17">
        <v>2</v>
      </c>
      <c r="B7" s="271" t="s">
        <v>16</v>
      </c>
      <c r="C7" s="243" t="s">
        <v>18</v>
      </c>
      <c r="D7" s="243" t="s">
        <v>19</v>
      </c>
      <c r="E7" s="244" t="s">
        <v>16</v>
      </c>
      <c r="F7" s="344" t="s">
        <v>675</v>
      </c>
      <c r="G7" s="345">
        <v>384351100</v>
      </c>
      <c r="H7" s="350" t="s">
        <v>676</v>
      </c>
      <c r="I7" s="246" t="s">
        <v>429</v>
      </c>
      <c r="J7" s="272" t="s">
        <v>430</v>
      </c>
      <c r="K7" s="246" t="s">
        <v>428</v>
      </c>
      <c r="L7" s="248" t="s">
        <v>21</v>
      </c>
      <c r="M7" s="248" t="s">
        <v>127</v>
      </c>
      <c r="N7" s="248" t="s">
        <v>170</v>
      </c>
      <c r="O7" s="248" t="s">
        <v>224</v>
      </c>
      <c r="P7" s="249" t="s">
        <v>22</v>
      </c>
      <c r="Q7" s="246" t="s">
        <v>20</v>
      </c>
      <c r="R7" s="269">
        <v>2</v>
      </c>
      <c r="S7" s="247">
        <v>0</v>
      </c>
      <c r="T7" s="247">
        <f t="shared" ref="T7:T61" si="0">2*R7</f>
        <v>4</v>
      </c>
      <c r="U7" s="247">
        <f t="shared" ref="U7:U70" si="1">2*S7</f>
        <v>0</v>
      </c>
      <c r="V7" s="250">
        <f t="shared" ref="V7:V61" si="2">T7+U7</f>
        <v>4</v>
      </c>
      <c r="W7" s="251">
        <v>0</v>
      </c>
      <c r="X7" s="251"/>
      <c r="Y7" s="250">
        <f t="shared" ref="Y7:Y61" si="3">T7*W7+U7*X7</f>
        <v>0</v>
      </c>
      <c r="Z7" s="251"/>
      <c r="AA7" s="274">
        <f t="shared" ref="AA7:AA61" si="4">Y7+Z7</f>
        <v>0</v>
      </c>
    </row>
    <row r="8" spans="1:27" ht="38.25" x14ac:dyDescent="0.2">
      <c r="A8" s="17">
        <v>3</v>
      </c>
      <c r="B8" s="271" t="s">
        <v>16</v>
      </c>
      <c r="C8" s="243" t="s">
        <v>18</v>
      </c>
      <c r="D8" s="243" t="s">
        <v>19</v>
      </c>
      <c r="E8" s="244" t="s">
        <v>16</v>
      </c>
      <c r="F8" s="344" t="s">
        <v>675</v>
      </c>
      <c r="G8" s="345">
        <v>384351100</v>
      </c>
      <c r="H8" s="350" t="s">
        <v>676</v>
      </c>
      <c r="I8" s="246" t="s">
        <v>432</v>
      </c>
      <c r="J8" s="272" t="s">
        <v>433</v>
      </c>
      <c r="K8" s="246" t="s">
        <v>431</v>
      </c>
      <c r="L8" s="248" t="s">
        <v>21</v>
      </c>
      <c r="M8" s="248" t="s">
        <v>130</v>
      </c>
      <c r="N8" s="248" t="s">
        <v>170</v>
      </c>
      <c r="O8" s="248" t="s">
        <v>172</v>
      </c>
      <c r="P8" s="249" t="s">
        <v>22</v>
      </c>
      <c r="Q8" s="246" t="s">
        <v>20</v>
      </c>
      <c r="R8" s="269">
        <v>2</v>
      </c>
      <c r="S8" s="247">
        <v>56</v>
      </c>
      <c r="T8" s="247">
        <f t="shared" si="0"/>
        <v>4</v>
      </c>
      <c r="U8" s="247">
        <f t="shared" si="1"/>
        <v>112</v>
      </c>
      <c r="V8" s="250">
        <f t="shared" si="2"/>
        <v>116</v>
      </c>
      <c r="W8" s="251">
        <v>0</v>
      </c>
      <c r="X8" s="251"/>
      <c r="Y8" s="250">
        <f t="shared" si="3"/>
        <v>0</v>
      </c>
      <c r="Z8" s="251"/>
      <c r="AA8" s="274">
        <f t="shared" si="4"/>
        <v>0</v>
      </c>
    </row>
    <row r="9" spans="1:27" ht="38.25" x14ac:dyDescent="0.2">
      <c r="A9" s="17">
        <v>4</v>
      </c>
      <c r="B9" s="271" t="s">
        <v>16</v>
      </c>
      <c r="C9" s="243" t="s">
        <v>18</v>
      </c>
      <c r="D9" s="243" t="s">
        <v>19</v>
      </c>
      <c r="E9" s="244" t="s">
        <v>16</v>
      </c>
      <c r="F9" s="344" t="s">
        <v>675</v>
      </c>
      <c r="G9" s="345">
        <v>384351100</v>
      </c>
      <c r="H9" s="351" t="s">
        <v>676</v>
      </c>
      <c r="I9" s="246" t="s">
        <v>434</v>
      </c>
      <c r="J9" s="272" t="s">
        <v>435</v>
      </c>
      <c r="K9" s="246" t="s">
        <v>24</v>
      </c>
      <c r="L9" s="248" t="s">
        <v>21</v>
      </c>
      <c r="M9" s="248" t="s">
        <v>128</v>
      </c>
      <c r="N9" s="248" t="s">
        <v>170</v>
      </c>
      <c r="O9" s="248" t="s">
        <v>209</v>
      </c>
      <c r="P9" s="249" t="s">
        <v>22</v>
      </c>
      <c r="Q9" s="246" t="s">
        <v>20</v>
      </c>
      <c r="R9" s="269">
        <v>69</v>
      </c>
      <c r="S9" s="247">
        <v>0</v>
      </c>
      <c r="T9" s="247">
        <f t="shared" si="0"/>
        <v>138</v>
      </c>
      <c r="U9" s="247">
        <f t="shared" si="1"/>
        <v>0</v>
      </c>
      <c r="V9" s="250">
        <f t="shared" si="2"/>
        <v>138</v>
      </c>
      <c r="W9" s="251">
        <v>0</v>
      </c>
      <c r="X9" s="251"/>
      <c r="Y9" s="250">
        <f t="shared" si="3"/>
        <v>0</v>
      </c>
      <c r="Z9" s="251"/>
      <c r="AA9" s="274">
        <f t="shared" si="4"/>
        <v>0</v>
      </c>
    </row>
    <row r="10" spans="1:27" ht="38.25" x14ac:dyDescent="0.2">
      <c r="A10" s="17">
        <v>5</v>
      </c>
      <c r="B10" s="271" t="s">
        <v>16</v>
      </c>
      <c r="C10" s="243" t="s">
        <v>18</v>
      </c>
      <c r="D10" s="243" t="s">
        <v>19</v>
      </c>
      <c r="E10" s="244" t="s">
        <v>16</v>
      </c>
      <c r="F10" s="344" t="s">
        <v>675</v>
      </c>
      <c r="G10" s="345">
        <v>384351100</v>
      </c>
      <c r="H10" s="351" t="s">
        <v>676</v>
      </c>
      <c r="I10" s="246" t="s">
        <v>436</v>
      </c>
      <c r="J10" s="272" t="s">
        <v>437</v>
      </c>
      <c r="K10" s="246" t="s">
        <v>438</v>
      </c>
      <c r="L10" s="248" t="s">
        <v>21</v>
      </c>
      <c r="M10" s="248" t="s">
        <v>127</v>
      </c>
      <c r="N10" s="248" t="s">
        <v>170</v>
      </c>
      <c r="O10" s="248" t="s">
        <v>224</v>
      </c>
      <c r="P10" s="249" t="s">
        <v>22</v>
      </c>
      <c r="Q10" s="246" t="s">
        <v>20</v>
      </c>
      <c r="R10" s="269">
        <v>1</v>
      </c>
      <c r="S10" s="247">
        <v>0</v>
      </c>
      <c r="T10" s="247">
        <f t="shared" si="0"/>
        <v>2</v>
      </c>
      <c r="U10" s="247">
        <f t="shared" si="1"/>
        <v>0</v>
      </c>
      <c r="V10" s="250">
        <f t="shared" si="2"/>
        <v>2</v>
      </c>
      <c r="W10" s="251">
        <v>0</v>
      </c>
      <c r="X10" s="251"/>
      <c r="Y10" s="250">
        <f t="shared" si="3"/>
        <v>0</v>
      </c>
      <c r="Z10" s="251"/>
      <c r="AA10" s="274">
        <f t="shared" si="4"/>
        <v>0</v>
      </c>
    </row>
    <row r="11" spans="1:27" ht="38.25" x14ac:dyDescent="0.2">
      <c r="A11" s="17">
        <v>6</v>
      </c>
      <c r="B11" s="271" t="s">
        <v>16</v>
      </c>
      <c r="C11" s="243" t="s">
        <v>18</v>
      </c>
      <c r="D11" s="243" t="s">
        <v>19</v>
      </c>
      <c r="E11" s="244" t="s">
        <v>16</v>
      </c>
      <c r="F11" s="344" t="s">
        <v>675</v>
      </c>
      <c r="G11" s="345">
        <v>384351100</v>
      </c>
      <c r="H11" s="351" t="s">
        <v>676</v>
      </c>
      <c r="I11" s="246" t="s">
        <v>439</v>
      </c>
      <c r="J11" s="272" t="s">
        <v>440</v>
      </c>
      <c r="K11" s="246" t="s">
        <v>305</v>
      </c>
      <c r="L11" s="248" t="s">
        <v>21</v>
      </c>
      <c r="M11" s="248" t="s">
        <v>128</v>
      </c>
      <c r="N11" s="248" t="s">
        <v>170</v>
      </c>
      <c r="O11" s="248" t="s">
        <v>404</v>
      </c>
      <c r="P11" s="249" t="s">
        <v>22</v>
      </c>
      <c r="Q11" s="246" t="s">
        <v>20</v>
      </c>
      <c r="R11" s="269">
        <v>1</v>
      </c>
      <c r="S11" s="247">
        <v>0</v>
      </c>
      <c r="T11" s="247">
        <f t="shared" si="0"/>
        <v>2</v>
      </c>
      <c r="U11" s="247">
        <f t="shared" si="1"/>
        <v>0</v>
      </c>
      <c r="V11" s="250">
        <f t="shared" si="2"/>
        <v>2</v>
      </c>
      <c r="W11" s="251">
        <v>0</v>
      </c>
      <c r="X11" s="251"/>
      <c r="Y11" s="250">
        <f t="shared" si="3"/>
        <v>0</v>
      </c>
      <c r="Z11" s="251"/>
      <c r="AA11" s="274">
        <f t="shared" si="4"/>
        <v>0</v>
      </c>
    </row>
    <row r="12" spans="1:27" ht="38.25" x14ac:dyDescent="0.2">
      <c r="A12" s="17">
        <v>7</v>
      </c>
      <c r="B12" s="271" t="s">
        <v>16</v>
      </c>
      <c r="C12" s="243" t="s">
        <v>18</v>
      </c>
      <c r="D12" s="243" t="s">
        <v>19</v>
      </c>
      <c r="E12" s="244" t="s">
        <v>16</v>
      </c>
      <c r="F12" s="344" t="s">
        <v>675</v>
      </c>
      <c r="G12" s="345">
        <v>384351100</v>
      </c>
      <c r="H12" s="351" t="s">
        <v>676</v>
      </c>
      <c r="I12" s="246" t="s">
        <v>441</v>
      </c>
      <c r="J12" s="272" t="s">
        <v>442</v>
      </c>
      <c r="K12" s="246" t="s">
        <v>443</v>
      </c>
      <c r="L12" s="248" t="s">
        <v>21</v>
      </c>
      <c r="M12" s="248" t="s">
        <v>127</v>
      </c>
      <c r="N12" s="248" t="s">
        <v>170</v>
      </c>
      <c r="O12" s="248" t="s">
        <v>224</v>
      </c>
      <c r="P12" s="249" t="s">
        <v>22</v>
      </c>
      <c r="Q12" s="246" t="s">
        <v>20</v>
      </c>
      <c r="R12" s="269">
        <v>1</v>
      </c>
      <c r="S12" s="247">
        <v>0</v>
      </c>
      <c r="T12" s="247">
        <f t="shared" si="0"/>
        <v>2</v>
      </c>
      <c r="U12" s="247">
        <f t="shared" si="1"/>
        <v>0</v>
      </c>
      <c r="V12" s="250">
        <f t="shared" si="2"/>
        <v>2</v>
      </c>
      <c r="W12" s="251">
        <v>0</v>
      </c>
      <c r="X12" s="251"/>
      <c r="Y12" s="250">
        <f t="shared" si="3"/>
        <v>0</v>
      </c>
      <c r="Z12" s="251"/>
      <c r="AA12" s="274">
        <f t="shared" si="4"/>
        <v>0</v>
      </c>
    </row>
    <row r="13" spans="1:27" ht="38.25" x14ac:dyDescent="0.2">
      <c r="A13" s="17">
        <v>8</v>
      </c>
      <c r="B13" s="271" t="s">
        <v>16</v>
      </c>
      <c r="C13" s="243" t="s">
        <v>18</v>
      </c>
      <c r="D13" s="243" t="s">
        <v>19</v>
      </c>
      <c r="E13" s="244" t="s">
        <v>16</v>
      </c>
      <c r="F13" s="344" t="s">
        <v>675</v>
      </c>
      <c r="G13" s="345">
        <v>384351100</v>
      </c>
      <c r="H13" s="351" t="s">
        <v>676</v>
      </c>
      <c r="I13" s="246" t="s">
        <v>444</v>
      </c>
      <c r="J13" s="272" t="s">
        <v>445</v>
      </c>
      <c r="K13" s="246" t="s">
        <v>28</v>
      </c>
      <c r="L13" s="248" t="s">
        <v>21</v>
      </c>
      <c r="M13" s="248" t="s">
        <v>130</v>
      </c>
      <c r="N13" s="248" t="s">
        <v>170</v>
      </c>
      <c r="O13" s="248" t="s">
        <v>189</v>
      </c>
      <c r="P13" s="249" t="s">
        <v>22</v>
      </c>
      <c r="Q13" s="246" t="s">
        <v>20</v>
      </c>
      <c r="R13" s="269">
        <v>10</v>
      </c>
      <c r="S13" s="247">
        <v>27</v>
      </c>
      <c r="T13" s="247">
        <f t="shared" si="0"/>
        <v>20</v>
      </c>
      <c r="U13" s="247">
        <f t="shared" si="1"/>
        <v>54</v>
      </c>
      <c r="V13" s="250">
        <f t="shared" si="2"/>
        <v>74</v>
      </c>
      <c r="W13" s="251">
        <v>0</v>
      </c>
      <c r="X13" s="251"/>
      <c r="Y13" s="250">
        <f t="shared" si="3"/>
        <v>0</v>
      </c>
      <c r="Z13" s="251"/>
      <c r="AA13" s="274">
        <f t="shared" si="4"/>
        <v>0</v>
      </c>
    </row>
    <row r="14" spans="1:27" ht="38.25" x14ac:dyDescent="0.2">
      <c r="A14" s="17">
        <v>9</v>
      </c>
      <c r="B14" s="271" t="s">
        <v>16</v>
      </c>
      <c r="C14" s="243" t="s">
        <v>18</v>
      </c>
      <c r="D14" s="243" t="s">
        <v>19</v>
      </c>
      <c r="E14" s="244" t="s">
        <v>16</v>
      </c>
      <c r="F14" s="344" t="s">
        <v>675</v>
      </c>
      <c r="G14" s="345">
        <v>384351100</v>
      </c>
      <c r="H14" s="351" t="s">
        <v>676</v>
      </c>
      <c r="I14" s="246" t="s">
        <v>446</v>
      </c>
      <c r="J14" s="272" t="s">
        <v>447</v>
      </c>
      <c r="K14" s="246" t="s">
        <v>17</v>
      </c>
      <c r="L14" s="248" t="s">
        <v>21</v>
      </c>
      <c r="M14" s="248" t="s">
        <v>130</v>
      </c>
      <c r="N14" s="248" t="s">
        <v>170</v>
      </c>
      <c r="O14" s="248" t="s">
        <v>182</v>
      </c>
      <c r="P14" s="249" t="s">
        <v>22</v>
      </c>
      <c r="Q14" s="246" t="s">
        <v>20</v>
      </c>
      <c r="R14" s="269">
        <v>43</v>
      </c>
      <c r="S14" s="247">
        <v>43</v>
      </c>
      <c r="T14" s="247">
        <f t="shared" si="0"/>
        <v>86</v>
      </c>
      <c r="U14" s="247">
        <f t="shared" si="1"/>
        <v>86</v>
      </c>
      <c r="V14" s="250">
        <f t="shared" si="2"/>
        <v>172</v>
      </c>
      <c r="W14" s="251">
        <v>0</v>
      </c>
      <c r="X14" s="251"/>
      <c r="Y14" s="250">
        <f t="shared" si="3"/>
        <v>0</v>
      </c>
      <c r="Z14" s="251"/>
      <c r="AA14" s="274">
        <f t="shared" si="4"/>
        <v>0</v>
      </c>
    </row>
    <row r="15" spans="1:27" ht="38.25" x14ac:dyDescent="0.2">
      <c r="A15" s="17">
        <v>10</v>
      </c>
      <c r="B15" s="271" t="s">
        <v>16</v>
      </c>
      <c r="C15" s="243" t="s">
        <v>18</v>
      </c>
      <c r="D15" s="243" t="s">
        <v>19</v>
      </c>
      <c r="E15" s="244" t="s">
        <v>16</v>
      </c>
      <c r="F15" s="344" t="s">
        <v>675</v>
      </c>
      <c r="G15" s="345">
        <v>384351100</v>
      </c>
      <c r="H15" s="351" t="s">
        <v>676</v>
      </c>
      <c r="I15" s="246" t="s">
        <v>448</v>
      </c>
      <c r="J15" s="272" t="s">
        <v>449</v>
      </c>
      <c r="K15" s="246" t="s">
        <v>28</v>
      </c>
      <c r="L15" s="248" t="s">
        <v>21</v>
      </c>
      <c r="M15" s="248" t="s">
        <v>130</v>
      </c>
      <c r="N15" s="248" t="s">
        <v>170</v>
      </c>
      <c r="O15" s="248" t="s">
        <v>343</v>
      </c>
      <c r="P15" s="249" t="s">
        <v>22</v>
      </c>
      <c r="Q15" s="246" t="s">
        <v>20</v>
      </c>
      <c r="R15" s="269">
        <v>1</v>
      </c>
      <c r="S15" s="247">
        <v>10</v>
      </c>
      <c r="T15" s="247">
        <f t="shared" si="0"/>
        <v>2</v>
      </c>
      <c r="U15" s="247">
        <f t="shared" si="1"/>
        <v>20</v>
      </c>
      <c r="V15" s="250">
        <f t="shared" si="2"/>
        <v>22</v>
      </c>
      <c r="W15" s="251">
        <v>0</v>
      </c>
      <c r="X15" s="251"/>
      <c r="Y15" s="250">
        <f t="shared" si="3"/>
        <v>0</v>
      </c>
      <c r="Z15" s="251"/>
      <c r="AA15" s="274">
        <f t="shared" si="4"/>
        <v>0</v>
      </c>
    </row>
    <row r="16" spans="1:27" ht="38.25" x14ac:dyDescent="0.2">
      <c r="A16" s="17">
        <v>11</v>
      </c>
      <c r="B16" s="271" t="s">
        <v>16</v>
      </c>
      <c r="C16" s="243" t="s">
        <v>18</v>
      </c>
      <c r="D16" s="243" t="s">
        <v>19</v>
      </c>
      <c r="E16" s="244" t="s">
        <v>16</v>
      </c>
      <c r="F16" s="344" t="s">
        <v>675</v>
      </c>
      <c r="G16" s="345">
        <v>384351100</v>
      </c>
      <c r="H16" s="351" t="s">
        <v>676</v>
      </c>
      <c r="I16" s="246" t="s">
        <v>450</v>
      </c>
      <c r="J16" s="272" t="s">
        <v>451</v>
      </c>
      <c r="K16" s="246" t="s">
        <v>452</v>
      </c>
      <c r="L16" s="248" t="s">
        <v>21</v>
      </c>
      <c r="M16" s="248" t="s">
        <v>130</v>
      </c>
      <c r="N16" s="248" t="s">
        <v>170</v>
      </c>
      <c r="O16" s="248" t="s">
        <v>209</v>
      </c>
      <c r="P16" s="249" t="s">
        <v>22</v>
      </c>
      <c r="Q16" s="246" t="s">
        <v>20</v>
      </c>
      <c r="R16" s="269">
        <v>12</v>
      </c>
      <c r="S16" s="247">
        <v>12</v>
      </c>
      <c r="T16" s="247">
        <f t="shared" si="0"/>
        <v>24</v>
      </c>
      <c r="U16" s="247">
        <f t="shared" si="1"/>
        <v>24</v>
      </c>
      <c r="V16" s="250">
        <f t="shared" si="2"/>
        <v>48</v>
      </c>
      <c r="W16" s="251">
        <v>0</v>
      </c>
      <c r="X16" s="251"/>
      <c r="Y16" s="250">
        <f t="shared" si="3"/>
        <v>0</v>
      </c>
      <c r="Z16" s="251"/>
      <c r="AA16" s="274">
        <f t="shared" si="4"/>
        <v>0</v>
      </c>
    </row>
    <row r="17" spans="1:27" ht="38.25" x14ac:dyDescent="0.2">
      <c r="A17" s="17">
        <v>12</v>
      </c>
      <c r="B17" s="271" t="s">
        <v>16</v>
      </c>
      <c r="C17" s="243" t="s">
        <v>18</v>
      </c>
      <c r="D17" s="243" t="s">
        <v>19</v>
      </c>
      <c r="E17" s="244" t="s">
        <v>16</v>
      </c>
      <c r="F17" s="344" t="s">
        <v>675</v>
      </c>
      <c r="G17" s="345">
        <v>384351100</v>
      </c>
      <c r="H17" s="351" t="s">
        <v>676</v>
      </c>
      <c r="I17" s="246" t="s">
        <v>453</v>
      </c>
      <c r="J17" s="272" t="s">
        <v>454</v>
      </c>
      <c r="K17" s="246" t="s">
        <v>455</v>
      </c>
      <c r="L17" s="248" t="s">
        <v>21</v>
      </c>
      <c r="M17" s="248" t="s">
        <v>128</v>
      </c>
      <c r="N17" s="248" t="s">
        <v>170</v>
      </c>
      <c r="O17" s="248" t="s">
        <v>209</v>
      </c>
      <c r="P17" s="249" t="s">
        <v>22</v>
      </c>
      <c r="Q17" s="246" t="s">
        <v>20</v>
      </c>
      <c r="R17" s="269">
        <v>47</v>
      </c>
      <c r="S17" s="247">
        <v>0</v>
      </c>
      <c r="T17" s="247">
        <f t="shared" si="0"/>
        <v>94</v>
      </c>
      <c r="U17" s="247">
        <f t="shared" si="1"/>
        <v>0</v>
      </c>
      <c r="V17" s="250">
        <f t="shared" si="2"/>
        <v>94</v>
      </c>
      <c r="W17" s="251">
        <v>0</v>
      </c>
      <c r="X17" s="251"/>
      <c r="Y17" s="250">
        <f t="shared" si="3"/>
        <v>0</v>
      </c>
      <c r="Z17" s="251"/>
      <c r="AA17" s="274">
        <f t="shared" si="4"/>
        <v>0</v>
      </c>
    </row>
    <row r="18" spans="1:27" ht="38.25" x14ac:dyDescent="0.2">
      <c r="A18" s="17">
        <v>13</v>
      </c>
      <c r="B18" s="271" t="s">
        <v>16</v>
      </c>
      <c r="C18" s="243" t="s">
        <v>18</v>
      </c>
      <c r="D18" s="243" t="s">
        <v>19</v>
      </c>
      <c r="E18" s="244" t="s">
        <v>16</v>
      </c>
      <c r="F18" s="344" t="s">
        <v>675</v>
      </c>
      <c r="G18" s="345">
        <v>384351100</v>
      </c>
      <c r="H18" s="351" t="s">
        <v>676</v>
      </c>
      <c r="I18" s="246" t="s">
        <v>456</v>
      </c>
      <c r="J18" s="272" t="s">
        <v>457</v>
      </c>
      <c r="K18" s="246" t="s">
        <v>458</v>
      </c>
      <c r="L18" s="248" t="s">
        <v>21</v>
      </c>
      <c r="M18" s="248" t="s">
        <v>128</v>
      </c>
      <c r="N18" s="248" t="s">
        <v>223</v>
      </c>
      <c r="O18" s="248" t="s">
        <v>224</v>
      </c>
      <c r="P18" s="249" t="s">
        <v>22</v>
      </c>
      <c r="Q18" s="246" t="s">
        <v>20</v>
      </c>
      <c r="R18" s="269">
        <v>6</v>
      </c>
      <c r="S18" s="247">
        <v>0</v>
      </c>
      <c r="T18" s="247">
        <f t="shared" si="0"/>
        <v>12</v>
      </c>
      <c r="U18" s="247">
        <f t="shared" si="1"/>
        <v>0</v>
      </c>
      <c r="V18" s="250">
        <f t="shared" si="2"/>
        <v>12</v>
      </c>
      <c r="W18" s="251">
        <v>0</v>
      </c>
      <c r="X18" s="251"/>
      <c r="Y18" s="250">
        <f t="shared" si="3"/>
        <v>0</v>
      </c>
      <c r="Z18" s="251"/>
      <c r="AA18" s="274">
        <f t="shared" si="4"/>
        <v>0</v>
      </c>
    </row>
    <row r="19" spans="1:27" ht="38.25" x14ac:dyDescent="0.2">
      <c r="A19" s="17">
        <v>14</v>
      </c>
      <c r="B19" s="271" t="s">
        <v>16</v>
      </c>
      <c r="C19" s="243" t="s">
        <v>18</v>
      </c>
      <c r="D19" s="243" t="s">
        <v>19</v>
      </c>
      <c r="E19" s="244" t="s">
        <v>16</v>
      </c>
      <c r="F19" s="344" t="s">
        <v>675</v>
      </c>
      <c r="G19" s="345">
        <v>384351100</v>
      </c>
      <c r="H19" s="351" t="s">
        <v>676</v>
      </c>
      <c r="I19" s="246" t="s">
        <v>459</v>
      </c>
      <c r="J19" s="272" t="s">
        <v>460</v>
      </c>
      <c r="K19" s="246" t="s">
        <v>299</v>
      </c>
      <c r="L19" s="248" t="s">
        <v>21</v>
      </c>
      <c r="M19" s="248" t="s">
        <v>128</v>
      </c>
      <c r="N19" s="248" t="s">
        <v>170</v>
      </c>
      <c r="O19" s="248" t="s">
        <v>249</v>
      </c>
      <c r="P19" s="249" t="s">
        <v>22</v>
      </c>
      <c r="Q19" s="246" t="s">
        <v>20</v>
      </c>
      <c r="R19" s="269">
        <v>1</v>
      </c>
      <c r="S19" s="247">
        <v>0</v>
      </c>
      <c r="T19" s="247">
        <f t="shared" si="0"/>
        <v>2</v>
      </c>
      <c r="U19" s="247">
        <f t="shared" si="1"/>
        <v>0</v>
      </c>
      <c r="V19" s="250">
        <f t="shared" si="2"/>
        <v>2</v>
      </c>
      <c r="W19" s="251">
        <v>0</v>
      </c>
      <c r="X19" s="251"/>
      <c r="Y19" s="250">
        <f t="shared" si="3"/>
        <v>0</v>
      </c>
      <c r="Z19" s="251"/>
      <c r="AA19" s="274">
        <f t="shared" si="4"/>
        <v>0</v>
      </c>
    </row>
    <row r="20" spans="1:27" ht="38.25" x14ac:dyDescent="0.2">
      <c r="A20" s="17">
        <v>15</v>
      </c>
      <c r="B20" s="271" t="s">
        <v>16</v>
      </c>
      <c r="C20" s="243" t="s">
        <v>18</v>
      </c>
      <c r="D20" s="243" t="s">
        <v>19</v>
      </c>
      <c r="E20" s="244" t="s">
        <v>16</v>
      </c>
      <c r="F20" s="344" t="s">
        <v>675</v>
      </c>
      <c r="G20" s="345">
        <v>384351100</v>
      </c>
      <c r="H20" s="351" t="s">
        <v>676</v>
      </c>
      <c r="I20" s="246" t="s">
        <v>462</v>
      </c>
      <c r="J20" s="272" t="s">
        <v>463</v>
      </c>
      <c r="K20" s="246" t="s">
        <v>461</v>
      </c>
      <c r="L20" s="248" t="s">
        <v>21</v>
      </c>
      <c r="M20" s="248" t="s">
        <v>130</v>
      </c>
      <c r="N20" s="248" t="s">
        <v>170</v>
      </c>
      <c r="O20" s="248" t="s">
        <v>249</v>
      </c>
      <c r="P20" s="249" t="s">
        <v>22</v>
      </c>
      <c r="Q20" s="246" t="s">
        <v>20</v>
      </c>
      <c r="R20" s="269">
        <v>7</v>
      </c>
      <c r="S20" s="247">
        <v>14</v>
      </c>
      <c r="T20" s="247">
        <f t="shared" si="0"/>
        <v>14</v>
      </c>
      <c r="U20" s="247">
        <f t="shared" si="1"/>
        <v>28</v>
      </c>
      <c r="V20" s="250">
        <f t="shared" si="2"/>
        <v>42</v>
      </c>
      <c r="W20" s="251">
        <v>0</v>
      </c>
      <c r="X20" s="251"/>
      <c r="Y20" s="250">
        <f t="shared" si="3"/>
        <v>0</v>
      </c>
      <c r="Z20" s="251"/>
      <c r="AA20" s="274">
        <f t="shared" si="4"/>
        <v>0</v>
      </c>
    </row>
    <row r="21" spans="1:27" ht="38.25" x14ac:dyDescent="0.2">
      <c r="A21" s="17">
        <v>16</v>
      </c>
      <c r="B21" s="271" t="s">
        <v>16</v>
      </c>
      <c r="C21" s="243" t="s">
        <v>18</v>
      </c>
      <c r="D21" s="243" t="s">
        <v>19</v>
      </c>
      <c r="E21" s="244" t="s">
        <v>16</v>
      </c>
      <c r="F21" s="344" t="s">
        <v>675</v>
      </c>
      <c r="G21" s="345">
        <v>384351100</v>
      </c>
      <c r="H21" s="351" t="s">
        <v>676</v>
      </c>
      <c r="I21" s="246" t="s">
        <v>464</v>
      </c>
      <c r="J21" s="272" t="s">
        <v>465</v>
      </c>
      <c r="K21" s="246" t="s">
        <v>23</v>
      </c>
      <c r="L21" s="248" t="s">
        <v>21</v>
      </c>
      <c r="M21" s="248" t="s">
        <v>128</v>
      </c>
      <c r="N21" s="248" t="s">
        <v>170</v>
      </c>
      <c r="O21" s="248" t="s">
        <v>224</v>
      </c>
      <c r="P21" s="249" t="s">
        <v>22</v>
      </c>
      <c r="Q21" s="246" t="s">
        <v>20</v>
      </c>
      <c r="R21" s="269">
        <v>1</v>
      </c>
      <c r="S21" s="247">
        <v>0</v>
      </c>
      <c r="T21" s="247">
        <f t="shared" si="0"/>
        <v>2</v>
      </c>
      <c r="U21" s="247">
        <f t="shared" si="1"/>
        <v>0</v>
      </c>
      <c r="V21" s="250">
        <f t="shared" si="2"/>
        <v>2</v>
      </c>
      <c r="W21" s="251">
        <v>0</v>
      </c>
      <c r="X21" s="251"/>
      <c r="Y21" s="250">
        <f t="shared" si="3"/>
        <v>0</v>
      </c>
      <c r="Z21" s="251"/>
      <c r="AA21" s="274">
        <f t="shared" si="4"/>
        <v>0</v>
      </c>
    </row>
    <row r="22" spans="1:27" ht="38.25" x14ac:dyDescent="0.2">
      <c r="A22" s="17">
        <v>17</v>
      </c>
      <c r="B22" s="271" t="s">
        <v>16</v>
      </c>
      <c r="C22" s="243" t="s">
        <v>18</v>
      </c>
      <c r="D22" s="243" t="s">
        <v>19</v>
      </c>
      <c r="E22" s="244" t="s">
        <v>16</v>
      </c>
      <c r="F22" s="344" t="s">
        <v>675</v>
      </c>
      <c r="G22" s="345">
        <v>384351100</v>
      </c>
      <c r="H22" s="351" t="s">
        <v>676</v>
      </c>
      <c r="I22" s="246" t="s">
        <v>466</v>
      </c>
      <c r="J22" s="272" t="s">
        <v>467</v>
      </c>
      <c r="K22" s="246" t="s">
        <v>389</v>
      </c>
      <c r="L22" s="248" t="s">
        <v>21</v>
      </c>
      <c r="M22" s="248" t="s">
        <v>130</v>
      </c>
      <c r="N22" s="248" t="s">
        <v>170</v>
      </c>
      <c r="O22" s="248" t="s">
        <v>249</v>
      </c>
      <c r="P22" s="249" t="s">
        <v>22</v>
      </c>
      <c r="Q22" s="246" t="s">
        <v>20</v>
      </c>
      <c r="R22" s="269">
        <v>1</v>
      </c>
      <c r="S22" s="247">
        <v>1</v>
      </c>
      <c r="T22" s="247">
        <f t="shared" si="0"/>
        <v>2</v>
      </c>
      <c r="U22" s="247">
        <f t="shared" si="1"/>
        <v>2</v>
      </c>
      <c r="V22" s="250">
        <f t="shared" si="2"/>
        <v>4</v>
      </c>
      <c r="W22" s="251">
        <v>0</v>
      </c>
      <c r="X22" s="251"/>
      <c r="Y22" s="250">
        <f t="shared" si="3"/>
        <v>0</v>
      </c>
      <c r="Z22" s="251"/>
      <c r="AA22" s="274">
        <f t="shared" si="4"/>
        <v>0</v>
      </c>
    </row>
    <row r="23" spans="1:27" ht="38.25" x14ac:dyDescent="0.2">
      <c r="A23" s="17">
        <v>18</v>
      </c>
      <c r="B23" s="271" t="s">
        <v>16</v>
      </c>
      <c r="C23" s="243" t="s">
        <v>18</v>
      </c>
      <c r="D23" s="243" t="s">
        <v>19</v>
      </c>
      <c r="E23" s="244" t="s">
        <v>16</v>
      </c>
      <c r="F23" s="344" t="s">
        <v>675</v>
      </c>
      <c r="G23" s="345">
        <v>384351100</v>
      </c>
      <c r="H23" s="351" t="s">
        <v>676</v>
      </c>
      <c r="I23" s="246" t="s">
        <v>468</v>
      </c>
      <c r="J23" s="272" t="s">
        <v>469</v>
      </c>
      <c r="K23" s="246" t="s">
        <v>27</v>
      </c>
      <c r="L23" s="248" t="s">
        <v>21</v>
      </c>
      <c r="M23" s="248" t="s">
        <v>128</v>
      </c>
      <c r="N23" s="248" t="s">
        <v>170</v>
      </c>
      <c r="O23" s="248" t="s">
        <v>176</v>
      </c>
      <c r="P23" s="249" t="s">
        <v>22</v>
      </c>
      <c r="Q23" s="246" t="s">
        <v>20</v>
      </c>
      <c r="R23" s="269">
        <v>1</v>
      </c>
      <c r="S23" s="247">
        <v>0</v>
      </c>
      <c r="T23" s="247">
        <f t="shared" si="0"/>
        <v>2</v>
      </c>
      <c r="U23" s="247">
        <f t="shared" si="1"/>
        <v>0</v>
      </c>
      <c r="V23" s="250">
        <f t="shared" si="2"/>
        <v>2</v>
      </c>
      <c r="W23" s="251">
        <v>0</v>
      </c>
      <c r="X23" s="251"/>
      <c r="Y23" s="250">
        <f t="shared" si="3"/>
        <v>0</v>
      </c>
      <c r="Z23" s="251"/>
      <c r="AA23" s="274">
        <f t="shared" si="4"/>
        <v>0</v>
      </c>
    </row>
    <row r="24" spans="1:27" ht="38.25" x14ac:dyDescent="0.2">
      <c r="A24" s="17">
        <v>19</v>
      </c>
      <c r="B24" s="271" t="s">
        <v>16</v>
      </c>
      <c r="C24" s="243" t="s">
        <v>18</v>
      </c>
      <c r="D24" s="243" t="s">
        <v>19</v>
      </c>
      <c r="E24" s="244" t="s">
        <v>16</v>
      </c>
      <c r="F24" s="344" t="s">
        <v>675</v>
      </c>
      <c r="G24" s="345">
        <v>384351100</v>
      </c>
      <c r="H24" s="351" t="s">
        <v>676</v>
      </c>
      <c r="I24" s="246" t="s">
        <v>470</v>
      </c>
      <c r="J24" s="272" t="s">
        <v>471</v>
      </c>
      <c r="K24" s="246" t="s">
        <v>443</v>
      </c>
      <c r="L24" s="248" t="s">
        <v>21</v>
      </c>
      <c r="M24" s="248" t="s">
        <v>128</v>
      </c>
      <c r="N24" s="248" t="s">
        <v>170</v>
      </c>
      <c r="O24" s="248" t="s">
        <v>231</v>
      </c>
      <c r="P24" s="249" t="s">
        <v>22</v>
      </c>
      <c r="Q24" s="246" t="s">
        <v>20</v>
      </c>
      <c r="R24" s="269">
        <v>5</v>
      </c>
      <c r="S24" s="247">
        <v>0</v>
      </c>
      <c r="T24" s="247">
        <f t="shared" si="0"/>
        <v>10</v>
      </c>
      <c r="U24" s="247">
        <f t="shared" si="1"/>
        <v>0</v>
      </c>
      <c r="V24" s="250">
        <f t="shared" si="2"/>
        <v>10</v>
      </c>
      <c r="W24" s="251">
        <v>0</v>
      </c>
      <c r="X24" s="251"/>
      <c r="Y24" s="250">
        <f t="shared" si="3"/>
        <v>0</v>
      </c>
      <c r="Z24" s="251"/>
      <c r="AA24" s="274">
        <f t="shared" si="4"/>
        <v>0</v>
      </c>
    </row>
    <row r="25" spans="1:27" ht="38.25" x14ac:dyDescent="0.2">
      <c r="A25" s="17">
        <v>20</v>
      </c>
      <c r="B25" s="271" t="s">
        <v>16</v>
      </c>
      <c r="C25" s="243" t="s">
        <v>18</v>
      </c>
      <c r="D25" s="243" t="s">
        <v>19</v>
      </c>
      <c r="E25" s="244" t="s">
        <v>16</v>
      </c>
      <c r="F25" s="344" t="s">
        <v>675</v>
      </c>
      <c r="G25" s="345">
        <v>384351100</v>
      </c>
      <c r="H25" s="351" t="s">
        <v>676</v>
      </c>
      <c r="I25" s="246" t="s">
        <v>472</v>
      </c>
      <c r="J25" s="272" t="s">
        <v>473</v>
      </c>
      <c r="K25" s="246" t="s">
        <v>474</v>
      </c>
      <c r="L25" s="248" t="s">
        <v>21</v>
      </c>
      <c r="M25" s="248" t="s">
        <v>128</v>
      </c>
      <c r="N25" s="248" t="s">
        <v>170</v>
      </c>
      <c r="O25" s="248" t="s">
        <v>224</v>
      </c>
      <c r="P25" s="249" t="s">
        <v>22</v>
      </c>
      <c r="Q25" s="246" t="s">
        <v>20</v>
      </c>
      <c r="R25" s="269">
        <v>1</v>
      </c>
      <c r="S25" s="247">
        <v>0</v>
      </c>
      <c r="T25" s="247">
        <f t="shared" si="0"/>
        <v>2</v>
      </c>
      <c r="U25" s="247">
        <f t="shared" si="1"/>
        <v>0</v>
      </c>
      <c r="V25" s="250">
        <f t="shared" si="2"/>
        <v>2</v>
      </c>
      <c r="W25" s="251">
        <v>0</v>
      </c>
      <c r="X25" s="251"/>
      <c r="Y25" s="250">
        <f t="shared" si="3"/>
        <v>0</v>
      </c>
      <c r="Z25" s="251"/>
      <c r="AA25" s="274">
        <f t="shared" si="4"/>
        <v>0</v>
      </c>
    </row>
    <row r="26" spans="1:27" ht="38.25" x14ac:dyDescent="0.2">
      <c r="A26" s="17">
        <v>21</v>
      </c>
      <c r="B26" s="271" t="s">
        <v>16</v>
      </c>
      <c r="C26" s="243" t="s">
        <v>18</v>
      </c>
      <c r="D26" s="243" t="s">
        <v>19</v>
      </c>
      <c r="E26" s="244" t="s">
        <v>16</v>
      </c>
      <c r="F26" s="344" t="s">
        <v>675</v>
      </c>
      <c r="G26" s="345">
        <v>384351100</v>
      </c>
      <c r="H26" s="351" t="s">
        <v>676</v>
      </c>
      <c r="I26" s="246" t="s">
        <v>476</v>
      </c>
      <c r="J26" s="272" t="s">
        <v>477</v>
      </c>
      <c r="K26" s="246" t="s">
        <v>475</v>
      </c>
      <c r="L26" s="248" t="s">
        <v>21</v>
      </c>
      <c r="M26" s="248" t="s">
        <v>128</v>
      </c>
      <c r="N26" s="248" t="s">
        <v>170</v>
      </c>
      <c r="O26" s="248" t="s">
        <v>224</v>
      </c>
      <c r="P26" s="249" t="s">
        <v>22</v>
      </c>
      <c r="Q26" s="246" t="s">
        <v>20</v>
      </c>
      <c r="R26" s="269">
        <v>1</v>
      </c>
      <c r="S26" s="247">
        <v>0</v>
      </c>
      <c r="T26" s="247">
        <f t="shared" si="0"/>
        <v>2</v>
      </c>
      <c r="U26" s="247">
        <f t="shared" si="1"/>
        <v>0</v>
      </c>
      <c r="V26" s="250">
        <f t="shared" si="2"/>
        <v>2</v>
      </c>
      <c r="W26" s="251">
        <v>0</v>
      </c>
      <c r="X26" s="251"/>
      <c r="Y26" s="250">
        <f t="shared" si="3"/>
        <v>0</v>
      </c>
      <c r="Z26" s="251"/>
      <c r="AA26" s="274">
        <f t="shared" si="4"/>
        <v>0</v>
      </c>
    </row>
    <row r="27" spans="1:27" ht="38.25" x14ac:dyDescent="0.2">
      <c r="A27" s="17">
        <v>22</v>
      </c>
      <c r="B27" s="271" t="s">
        <v>16</v>
      </c>
      <c r="C27" s="243" t="s">
        <v>18</v>
      </c>
      <c r="D27" s="243" t="s">
        <v>19</v>
      </c>
      <c r="E27" s="244" t="s">
        <v>16</v>
      </c>
      <c r="F27" s="344" t="s">
        <v>675</v>
      </c>
      <c r="G27" s="345">
        <v>384351100</v>
      </c>
      <c r="H27" s="351" t="s">
        <v>676</v>
      </c>
      <c r="I27" s="246" t="s">
        <v>478</v>
      </c>
      <c r="J27" s="272" t="s">
        <v>479</v>
      </c>
      <c r="K27" s="246" t="s">
        <v>365</v>
      </c>
      <c r="L27" s="248" t="s">
        <v>21</v>
      </c>
      <c r="M27" s="248" t="s">
        <v>128</v>
      </c>
      <c r="N27" s="248" t="s">
        <v>223</v>
      </c>
      <c r="O27" s="248" t="s">
        <v>480</v>
      </c>
      <c r="P27" s="249" t="s">
        <v>22</v>
      </c>
      <c r="Q27" s="246" t="s">
        <v>20</v>
      </c>
      <c r="R27" s="269">
        <v>1</v>
      </c>
      <c r="S27" s="247">
        <v>0</v>
      </c>
      <c r="T27" s="247">
        <f t="shared" si="0"/>
        <v>2</v>
      </c>
      <c r="U27" s="247">
        <f t="shared" si="1"/>
        <v>0</v>
      </c>
      <c r="V27" s="250">
        <f t="shared" si="2"/>
        <v>2</v>
      </c>
      <c r="W27" s="251">
        <v>0</v>
      </c>
      <c r="X27" s="251"/>
      <c r="Y27" s="250">
        <f t="shared" si="3"/>
        <v>0</v>
      </c>
      <c r="Z27" s="251"/>
      <c r="AA27" s="274">
        <f t="shared" si="4"/>
        <v>0</v>
      </c>
    </row>
    <row r="28" spans="1:27" ht="38.25" x14ac:dyDescent="0.2">
      <c r="A28" s="17">
        <v>23</v>
      </c>
      <c r="B28" s="271" t="s">
        <v>16</v>
      </c>
      <c r="C28" s="243" t="s">
        <v>18</v>
      </c>
      <c r="D28" s="243" t="s">
        <v>19</v>
      </c>
      <c r="E28" s="244" t="s">
        <v>16</v>
      </c>
      <c r="F28" s="344" t="s">
        <v>675</v>
      </c>
      <c r="G28" s="345">
        <v>384351100</v>
      </c>
      <c r="H28" s="351" t="s">
        <v>676</v>
      </c>
      <c r="I28" s="246" t="s">
        <v>481</v>
      </c>
      <c r="J28" s="272" t="s">
        <v>482</v>
      </c>
      <c r="K28" s="246" t="s">
        <v>27</v>
      </c>
      <c r="L28" s="248" t="s">
        <v>21</v>
      </c>
      <c r="M28" s="248" t="s">
        <v>128</v>
      </c>
      <c r="N28" s="248" t="s">
        <v>170</v>
      </c>
      <c r="O28" s="248" t="s">
        <v>176</v>
      </c>
      <c r="P28" s="249" t="s">
        <v>22</v>
      </c>
      <c r="Q28" s="246" t="s">
        <v>20</v>
      </c>
      <c r="R28" s="269">
        <v>0</v>
      </c>
      <c r="S28" s="247">
        <v>0</v>
      </c>
      <c r="T28" s="247">
        <f t="shared" si="0"/>
        <v>0</v>
      </c>
      <c r="U28" s="247">
        <f t="shared" si="1"/>
        <v>0</v>
      </c>
      <c r="V28" s="250">
        <f t="shared" si="2"/>
        <v>0</v>
      </c>
      <c r="W28" s="251">
        <v>0</v>
      </c>
      <c r="X28" s="251"/>
      <c r="Y28" s="250">
        <f t="shared" si="3"/>
        <v>0</v>
      </c>
      <c r="Z28" s="251"/>
      <c r="AA28" s="274">
        <f t="shared" si="4"/>
        <v>0</v>
      </c>
    </row>
    <row r="29" spans="1:27" ht="38.25" x14ac:dyDescent="0.2">
      <c r="A29" s="17">
        <v>24</v>
      </c>
      <c r="B29" s="271" t="s">
        <v>16</v>
      </c>
      <c r="C29" s="243" t="s">
        <v>18</v>
      </c>
      <c r="D29" s="243" t="s">
        <v>19</v>
      </c>
      <c r="E29" s="244" t="s">
        <v>16</v>
      </c>
      <c r="F29" s="344" t="s">
        <v>675</v>
      </c>
      <c r="G29" s="345">
        <v>384351100</v>
      </c>
      <c r="H29" s="351" t="s">
        <v>676</v>
      </c>
      <c r="I29" s="246" t="s">
        <v>483</v>
      </c>
      <c r="J29" s="272" t="s">
        <v>484</v>
      </c>
      <c r="K29" s="246" t="s">
        <v>485</v>
      </c>
      <c r="L29" s="248" t="s">
        <v>21</v>
      </c>
      <c r="M29" s="248" t="s">
        <v>128</v>
      </c>
      <c r="N29" s="248" t="s">
        <v>170</v>
      </c>
      <c r="O29" s="248" t="s">
        <v>260</v>
      </c>
      <c r="P29" s="249" t="s">
        <v>22</v>
      </c>
      <c r="Q29" s="246" t="s">
        <v>20</v>
      </c>
      <c r="R29" s="269">
        <v>3</v>
      </c>
      <c r="S29" s="247">
        <v>0</v>
      </c>
      <c r="T29" s="247">
        <f t="shared" si="0"/>
        <v>6</v>
      </c>
      <c r="U29" s="247">
        <f t="shared" si="1"/>
        <v>0</v>
      </c>
      <c r="V29" s="250">
        <f t="shared" si="2"/>
        <v>6</v>
      </c>
      <c r="W29" s="251">
        <v>0</v>
      </c>
      <c r="X29" s="251"/>
      <c r="Y29" s="250">
        <f t="shared" si="3"/>
        <v>0</v>
      </c>
      <c r="Z29" s="251"/>
      <c r="AA29" s="274">
        <f t="shared" si="4"/>
        <v>0</v>
      </c>
    </row>
    <row r="30" spans="1:27" ht="38.25" x14ac:dyDescent="0.2">
      <c r="A30" s="17">
        <v>25</v>
      </c>
      <c r="B30" s="271" t="s">
        <v>16</v>
      </c>
      <c r="C30" s="243" t="s">
        <v>18</v>
      </c>
      <c r="D30" s="243" t="s">
        <v>19</v>
      </c>
      <c r="E30" s="244" t="s">
        <v>16</v>
      </c>
      <c r="F30" s="344" t="s">
        <v>675</v>
      </c>
      <c r="G30" s="345">
        <v>384351100</v>
      </c>
      <c r="H30" s="351" t="s">
        <v>676</v>
      </c>
      <c r="I30" s="246" t="s">
        <v>486</v>
      </c>
      <c r="J30" s="272" t="s">
        <v>487</v>
      </c>
      <c r="K30" s="246" t="s">
        <v>488</v>
      </c>
      <c r="L30" s="248" t="s">
        <v>21</v>
      </c>
      <c r="M30" s="248" t="s">
        <v>128</v>
      </c>
      <c r="N30" s="248" t="s">
        <v>170</v>
      </c>
      <c r="O30" s="248" t="s">
        <v>249</v>
      </c>
      <c r="P30" s="249" t="s">
        <v>22</v>
      </c>
      <c r="Q30" s="246" t="s">
        <v>20</v>
      </c>
      <c r="R30" s="269">
        <v>14</v>
      </c>
      <c r="S30" s="247">
        <v>0</v>
      </c>
      <c r="T30" s="247">
        <f t="shared" si="0"/>
        <v>28</v>
      </c>
      <c r="U30" s="247">
        <f t="shared" si="1"/>
        <v>0</v>
      </c>
      <c r="V30" s="250">
        <f t="shared" si="2"/>
        <v>28</v>
      </c>
      <c r="W30" s="251">
        <v>0</v>
      </c>
      <c r="X30" s="251"/>
      <c r="Y30" s="250">
        <f t="shared" si="3"/>
        <v>0</v>
      </c>
      <c r="Z30" s="251"/>
      <c r="AA30" s="274">
        <f t="shared" si="4"/>
        <v>0</v>
      </c>
    </row>
    <row r="31" spans="1:27" ht="38.25" x14ac:dyDescent="0.2">
      <c r="A31" s="17">
        <v>26</v>
      </c>
      <c r="B31" s="271" t="s">
        <v>16</v>
      </c>
      <c r="C31" s="243" t="s">
        <v>18</v>
      </c>
      <c r="D31" s="243" t="s">
        <v>19</v>
      </c>
      <c r="E31" s="244" t="s">
        <v>16</v>
      </c>
      <c r="F31" s="344" t="s">
        <v>675</v>
      </c>
      <c r="G31" s="345">
        <v>384351100</v>
      </c>
      <c r="H31" s="351" t="s">
        <v>676</v>
      </c>
      <c r="I31" s="246" t="s">
        <v>489</v>
      </c>
      <c r="J31" s="272" t="s">
        <v>490</v>
      </c>
      <c r="K31" s="246" t="s">
        <v>24</v>
      </c>
      <c r="L31" s="248" t="s">
        <v>21</v>
      </c>
      <c r="M31" s="248" t="s">
        <v>128</v>
      </c>
      <c r="N31" s="248" t="s">
        <v>170</v>
      </c>
      <c r="O31" s="248" t="s">
        <v>491</v>
      </c>
      <c r="P31" s="249" t="s">
        <v>22</v>
      </c>
      <c r="Q31" s="246" t="s">
        <v>20</v>
      </c>
      <c r="R31" s="269">
        <v>5</v>
      </c>
      <c r="S31" s="247">
        <v>0</v>
      </c>
      <c r="T31" s="247">
        <f t="shared" si="0"/>
        <v>10</v>
      </c>
      <c r="U31" s="247">
        <f t="shared" si="1"/>
        <v>0</v>
      </c>
      <c r="V31" s="250">
        <f t="shared" si="2"/>
        <v>10</v>
      </c>
      <c r="W31" s="251">
        <v>0</v>
      </c>
      <c r="X31" s="251"/>
      <c r="Y31" s="250">
        <f t="shared" si="3"/>
        <v>0</v>
      </c>
      <c r="Z31" s="251"/>
      <c r="AA31" s="274">
        <f t="shared" si="4"/>
        <v>0</v>
      </c>
    </row>
    <row r="32" spans="1:27" ht="38.25" x14ac:dyDescent="0.2">
      <c r="A32" s="17">
        <v>27</v>
      </c>
      <c r="B32" s="271" t="s">
        <v>16</v>
      </c>
      <c r="C32" s="243" t="s">
        <v>18</v>
      </c>
      <c r="D32" s="243" t="s">
        <v>19</v>
      </c>
      <c r="E32" s="244" t="s">
        <v>16</v>
      </c>
      <c r="F32" s="344" t="s">
        <v>675</v>
      </c>
      <c r="G32" s="345">
        <v>384351100</v>
      </c>
      <c r="H32" s="351" t="s">
        <v>676</v>
      </c>
      <c r="I32" s="246" t="s">
        <v>492</v>
      </c>
      <c r="J32" s="272" t="s">
        <v>493</v>
      </c>
      <c r="K32" s="246" t="s">
        <v>494</v>
      </c>
      <c r="L32" s="248" t="s">
        <v>21</v>
      </c>
      <c r="M32" s="248" t="s">
        <v>127</v>
      </c>
      <c r="N32" s="248" t="s">
        <v>223</v>
      </c>
      <c r="O32" s="248" t="s">
        <v>224</v>
      </c>
      <c r="P32" s="249" t="s">
        <v>22</v>
      </c>
      <c r="Q32" s="246" t="s">
        <v>20</v>
      </c>
      <c r="R32" s="269">
        <v>1</v>
      </c>
      <c r="S32" s="247">
        <v>0</v>
      </c>
      <c r="T32" s="247">
        <f t="shared" si="0"/>
        <v>2</v>
      </c>
      <c r="U32" s="247">
        <f t="shared" si="1"/>
        <v>0</v>
      </c>
      <c r="V32" s="250">
        <f t="shared" si="2"/>
        <v>2</v>
      </c>
      <c r="W32" s="251">
        <v>0</v>
      </c>
      <c r="X32" s="251"/>
      <c r="Y32" s="250">
        <f t="shared" si="3"/>
        <v>0</v>
      </c>
      <c r="Z32" s="251"/>
      <c r="AA32" s="274">
        <f t="shared" si="4"/>
        <v>0</v>
      </c>
    </row>
    <row r="33" spans="1:27" ht="38.25" x14ac:dyDescent="0.2">
      <c r="A33" s="17">
        <v>28</v>
      </c>
      <c r="B33" s="271" t="s">
        <v>16</v>
      </c>
      <c r="C33" s="243" t="s">
        <v>18</v>
      </c>
      <c r="D33" s="243" t="s">
        <v>19</v>
      </c>
      <c r="E33" s="244" t="s">
        <v>16</v>
      </c>
      <c r="F33" s="344" t="s">
        <v>675</v>
      </c>
      <c r="G33" s="345">
        <v>384351100</v>
      </c>
      <c r="H33" s="351" t="s">
        <v>676</v>
      </c>
      <c r="I33" s="246" t="s">
        <v>495</v>
      </c>
      <c r="J33" s="272" t="s">
        <v>496</v>
      </c>
      <c r="K33" s="246" t="s">
        <v>497</v>
      </c>
      <c r="L33" s="248" t="s">
        <v>21</v>
      </c>
      <c r="M33" s="248" t="s">
        <v>128</v>
      </c>
      <c r="N33" s="248" t="s">
        <v>223</v>
      </c>
      <c r="O33" s="248" t="s">
        <v>224</v>
      </c>
      <c r="P33" s="249" t="s">
        <v>22</v>
      </c>
      <c r="Q33" s="246" t="s">
        <v>20</v>
      </c>
      <c r="R33" s="269">
        <v>13</v>
      </c>
      <c r="S33" s="247">
        <v>0</v>
      </c>
      <c r="T33" s="247">
        <f t="shared" si="0"/>
        <v>26</v>
      </c>
      <c r="U33" s="247">
        <f t="shared" si="1"/>
        <v>0</v>
      </c>
      <c r="V33" s="250">
        <f t="shared" si="2"/>
        <v>26</v>
      </c>
      <c r="W33" s="251">
        <v>0</v>
      </c>
      <c r="X33" s="251"/>
      <c r="Y33" s="250">
        <f t="shared" si="3"/>
        <v>0</v>
      </c>
      <c r="Z33" s="251"/>
      <c r="AA33" s="274">
        <f t="shared" si="4"/>
        <v>0</v>
      </c>
    </row>
    <row r="34" spans="1:27" ht="38.25" x14ac:dyDescent="0.2">
      <c r="A34" s="17">
        <v>29</v>
      </c>
      <c r="B34" s="271" t="s">
        <v>16</v>
      </c>
      <c r="C34" s="243" t="s">
        <v>18</v>
      </c>
      <c r="D34" s="243" t="s">
        <v>19</v>
      </c>
      <c r="E34" s="244" t="s">
        <v>16</v>
      </c>
      <c r="F34" s="344" t="s">
        <v>675</v>
      </c>
      <c r="G34" s="345">
        <v>384351100</v>
      </c>
      <c r="H34" s="351" t="s">
        <v>676</v>
      </c>
      <c r="I34" s="246" t="s">
        <v>498</v>
      </c>
      <c r="J34" s="272" t="s">
        <v>499</v>
      </c>
      <c r="K34" s="246" t="s">
        <v>239</v>
      </c>
      <c r="L34" s="248" t="s">
        <v>21</v>
      </c>
      <c r="M34" s="248" t="s">
        <v>128</v>
      </c>
      <c r="N34" s="248" t="s">
        <v>223</v>
      </c>
      <c r="O34" s="248" t="s">
        <v>176</v>
      </c>
      <c r="P34" s="249" t="s">
        <v>22</v>
      </c>
      <c r="Q34" s="246" t="s">
        <v>20</v>
      </c>
      <c r="R34" s="269">
        <v>9</v>
      </c>
      <c r="S34" s="247">
        <v>0</v>
      </c>
      <c r="T34" s="247">
        <f t="shared" si="0"/>
        <v>18</v>
      </c>
      <c r="U34" s="247">
        <f t="shared" si="1"/>
        <v>0</v>
      </c>
      <c r="V34" s="250">
        <f t="shared" si="2"/>
        <v>18</v>
      </c>
      <c r="W34" s="251">
        <v>0</v>
      </c>
      <c r="X34" s="251"/>
      <c r="Y34" s="250">
        <f t="shared" si="3"/>
        <v>0</v>
      </c>
      <c r="Z34" s="251"/>
      <c r="AA34" s="274">
        <f t="shared" si="4"/>
        <v>0</v>
      </c>
    </row>
    <row r="35" spans="1:27" ht="38.25" x14ac:dyDescent="0.2">
      <c r="A35" s="17">
        <v>30</v>
      </c>
      <c r="B35" s="271" t="s">
        <v>16</v>
      </c>
      <c r="C35" s="243" t="s">
        <v>18</v>
      </c>
      <c r="D35" s="243" t="s">
        <v>19</v>
      </c>
      <c r="E35" s="244" t="s">
        <v>16</v>
      </c>
      <c r="F35" s="344" t="s">
        <v>675</v>
      </c>
      <c r="G35" s="345">
        <v>384351100</v>
      </c>
      <c r="H35" s="351" t="s">
        <v>676</v>
      </c>
      <c r="I35" s="246" t="s">
        <v>500</v>
      </c>
      <c r="J35" s="272" t="s">
        <v>501</v>
      </c>
      <c r="K35" s="246" t="s">
        <v>502</v>
      </c>
      <c r="L35" s="248" t="s">
        <v>21</v>
      </c>
      <c r="M35" s="248" t="s">
        <v>128</v>
      </c>
      <c r="N35" s="248" t="s">
        <v>223</v>
      </c>
      <c r="O35" s="248" t="s">
        <v>224</v>
      </c>
      <c r="P35" s="249" t="s">
        <v>22</v>
      </c>
      <c r="Q35" s="246" t="s">
        <v>20</v>
      </c>
      <c r="R35" s="269">
        <v>9</v>
      </c>
      <c r="S35" s="247">
        <v>0</v>
      </c>
      <c r="T35" s="247">
        <f t="shared" si="0"/>
        <v>18</v>
      </c>
      <c r="U35" s="247">
        <f t="shared" si="1"/>
        <v>0</v>
      </c>
      <c r="V35" s="250">
        <f t="shared" si="2"/>
        <v>18</v>
      </c>
      <c r="W35" s="251">
        <v>0</v>
      </c>
      <c r="X35" s="251"/>
      <c r="Y35" s="250">
        <f t="shared" si="3"/>
        <v>0</v>
      </c>
      <c r="Z35" s="251"/>
      <c r="AA35" s="274">
        <f t="shared" si="4"/>
        <v>0</v>
      </c>
    </row>
    <row r="36" spans="1:27" ht="38.25" x14ac:dyDescent="0.2">
      <c r="A36" s="17">
        <v>31</v>
      </c>
      <c r="B36" s="271" t="s">
        <v>16</v>
      </c>
      <c r="C36" s="243" t="s">
        <v>18</v>
      </c>
      <c r="D36" s="243" t="s">
        <v>19</v>
      </c>
      <c r="E36" s="244" t="s">
        <v>16</v>
      </c>
      <c r="F36" s="344" t="s">
        <v>675</v>
      </c>
      <c r="G36" s="345">
        <v>384351100</v>
      </c>
      <c r="H36" s="351" t="s">
        <v>676</v>
      </c>
      <c r="I36" s="246" t="s">
        <v>503</v>
      </c>
      <c r="J36" s="272" t="s">
        <v>504</v>
      </c>
      <c r="K36" s="246" t="s">
        <v>505</v>
      </c>
      <c r="L36" s="248" t="s">
        <v>21</v>
      </c>
      <c r="M36" s="248" t="s">
        <v>128</v>
      </c>
      <c r="N36" s="248" t="s">
        <v>223</v>
      </c>
      <c r="O36" s="248" t="s">
        <v>176</v>
      </c>
      <c r="P36" s="249" t="s">
        <v>22</v>
      </c>
      <c r="Q36" s="246" t="s">
        <v>20</v>
      </c>
      <c r="R36" s="269">
        <v>9</v>
      </c>
      <c r="S36" s="247">
        <v>0</v>
      </c>
      <c r="T36" s="247">
        <f t="shared" si="0"/>
        <v>18</v>
      </c>
      <c r="U36" s="247">
        <f t="shared" si="1"/>
        <v>0</v>
      </c>
      <c r="V36" s="250">
        <f t="shared" si="2"/>
        <v>18</v>
      </c>
      <c r="W36" s="251">
        <v>0</v>
      </c>
      <c r="X36" s="251"/>
      <c r="Y36" s="250">
        <f t="shared" si="3"/>
        <v>0</v>
      </c>
      <c r="Z36" s="251"/>
      <c r="AA36" s="274">
        <f t="shared" si="4"/>
        <v>0</v>
      </c>
    </row>
    <row r="37" spans="1:27" ht="38.25" x14ac:dyDescent="0.2">
      <c r="A37" s="17">
        <v>32</v>
      </c>
      <c r="B37" s="271" t="s">
        <v>16</v>
      </c>
      <c r="C37" s="243" t="s">
        <v>18</v>
      </c>
      <c r="D37" s="243" t="s">
        <v>19</v>
      </c>
      <c r="E37" s="244" t="s">
        <v>16</v>
      </c>
      <c r="F37" s="344" t="s">
        <v>675</v>
      </c>
      <c r="G37" s="345">
        <v>384351100</v>
      </c>
      <c r="H37" s="351" t="s">
        <v>676</v>
      </c>
      <c r="I37" s="246" t="s">
        <v>506</v>
      </c>
      <c r="J37" s="272" t="s">
        <v>507</v>
      </c>
      <c r="K37" s="246" t="s">
        <v>317</v>
      </c>
      <c r="L37" s="248" t="s">
        <v>21</v>
      </c>
      <c r="M37" s="248" t="s">
        <v>127</v>
      </c>
      <c r="N37" s="248" t="s">
        <v>223</v>
      </c>
      <c r="O37" s="248" t="s">
        <v>190</v>
      </c>
      <c r="P37" s="249" t="s">
        <v>22</v>
      </c>
      <c r="Q37" s="246" t="s">
        <v>20</v>
      </c>
      <c r="R37" s="269">
        <v>1</v>
      </c>
      <c r="S37" s="247">
        <v>0</v>
      </c>
      <c r="T37" s="247">
        <f t="shared" si="0"/>
        <v>2</v>
      </c>
      <c r="U37" s="247">
        <f t="shared" si="1"/>
        <v>0</v>
      </c>
      <c r="V37" s="250">
        <f t="shared" si="2"/>
        <v>2</v>
      </c>
      <c r="W37" s="251">
        <v>0</v>
      </c>
      <c r="X37" s="251"/>
      <c r="Y37" s="250">
        <f t="shared" si="3"/>
        <v>0</v>
      </c>
      <c r="Z37" s="251"/>
      <c r="AA37" s="274">
        <f t="shared" si="4"/>
        <v>0</v>
      </c>
    </row>
    <row r="38" spans="1:27" ht="38.25" x14ac:dyDescent="0.2">
      <c r="A38" s="17">
        <v>33</v>
      </c>
      <c r="B38" s="271" t="s">
        <v>16</v>
      </c>
      <c r="C38" s="243" t="s">
        <v>18</v>
      </c>
      <c r="D38" s="243" t="s">
        <v>19</v>
      </c>
      <c r="E38" s="244" t="s">
        <v>16</v>
      </c>
      <c r="F38" s="344" t="s">
        <v>675</v>
      </c>
      <c r="G38" s="345">
        <v>384351100</v>
      </c>
      <c r="H38" s="351" t="s">
        <v>676</v>
      </c>
      <c r="I38" s="246" t="s">
        <v>508</v>
      </c>
      <c r="J38" s="272" t="s">
        <v>509</v>
      </c>
      <c r="K38" s="246" t="s">
        <v>510</v>
      </c>
      <c r="L38" s="248" t="s">
        <v>21</v>
      </c>
      <c r="M38" s="248" t="s">
        <v>127</v>
      </c>
      <c r="N38" s="248" t="s">
        <v>170</v>
      </c>
      <c r="O38" s="248" t="s">
        <v>224</v>
      </c>
      <c r="P38" s="249" t="s">
        <v>22</v>
      </c>
      <c r="Q38" s="246" t="s">
        <v>20</v>
      </c>
      <c r="R38" s="269">
        <v>1</v>
      </c>
      <c r="S38" s="247">
        <v>0</v>
      </c>
      <c r="T38" s="247">
        <f t="shared" si="0"/>
        <v>2</v>
      </c>
      <c r="U38" s="247">
        <f t="shared" si="1"/>
        <v>0</v>
      </c>
      <c r="V38" s="250">
        <f t="shared" si="2"/>
        <v>2</v>
      </c>
      <c r="W38" s="251">
        <v>0</v>
      </c>
      <c r="X38" s="251"/>
      <c r="Y38" s="250">
        <f t="shared" si="3"/>
        <v>0</v>
      </c>
      <c r="Z38" s="251"/>
      <c r="AA38" s="274">
        <f t="shared" si="4"/>
        <v>0</v>
      </c>
    </row>
    <row r="39" spans="1:27" ht="38.25" x14ac:dyDescent="0.2">
      <c r="A39" s="17">
        <v>34</v>
      </c>
      <c r="B39" s="271" t="s">
        <v>16</v>
      </c>
      <c r="C39" s="243" t="s">
        <v>18</v>
      </c>
      <c r="D39" s="243" t="s">
        <v>19</v>
      </c>
      <c r="E39" s="244" t="s">
        <v>16</v>
      </c>
      <c r="F39" s="344" t="s">
        <v>675</v>
      </c>
      <c r="G39" s="345">
        <v>384351100</v>
      </c>
      <c r="H39" s="351" t="s">
        <v>676</v>
      </c>
      <c r="I39" s="246" t="s">
        <v>511</v>
      </c>
      <c r="J39" s="272" t="s">
        <v>512</v>
      </c>
      <c r="K39" s="246" t="s">
        <v>513</v>
      </c>
      <c r="L39" s="248" t="s">
        <v>21</v>
      </c>
      <c r="M39" s="248" t="s">
        <v>127</v>
      </c>
      <c r="N39" s="248" t="s">
        <v>170</v>
      </c>
      <c r="O39" s="248" t="s">
        <v>224</v>
      </c>
      <c r="P39" s="249" t="s">
        <v>22</v>
      </c>
      <c r="Q39" s="246" t="s">
        <v>20</v>
      </c>
      <c r="R39" s="269">
        <v>1</v>
      </c>
      <c r="S39" s="247">
        <v>0</v>
      </c>
      <c r="T39" s="247">
        <f t="shared" si="0"/>
        <v>2</v>
      </c>
      <c r="U39" s="247">
        <f t="shared" si="1"/>
        <v>0</v>
      </c>
      <c r="V39" s="250">
        <f t="shared" si="2"/>
        <v>2</v>
      </c>
      <c r="W39" s="251">
        <v>0</v>
      </c>
      <c r="X39" s="251"/>
      <c r="Y39" s="250">
        <f t="shared" si="3"/>
        <v>0</v>
      </c>
      <c r="Z39" s="251"/>
      <c r="AA39" s="274">
        <f t="shared" si="4"/>
        <v>0</v>
      </c>
    </row>
    <row r="40" spans="1:27" ht="38.25" x14ac:dyDescent="0.2">
      <c r="A40" s="17">
        <v>35</v>
      </c>
      <c r="B40" s="271" t="s">
        <v>16</v>
      </c>
      <c r="C40" s="243" t="s">
        <v>18</v>
      </c>
      <c r="D40" s="243" t="s">
        <v>19</v>
      </c>
      <c r="E40" s="244" t="s">
        <v>16</v>
      </c>
      <c r="F40" s="344" t="s">
        <v>675</v>
      </c>
      <c r="G40" s="345">
        <v>384351100</v>
      </c>
      <c r="H40" s="351" t="s">
        <v>676</v>
      </c>
      <c r="I40" s="246" t="s">
        <v>514</v>
      </c>
      <c r="J40" s="272" t="s">
        <v>515</v>
      </c>
      <c r="K40" s="246" t="s">
        <v>516</v>
      </c>
      <c r="L40" s="248" t="s">
        <v>21</v>
      </c>
      <c r="M40" s="248" t="s">
        <v>127</v>
      </c>
      <c r="N40" s="248" t="s">
        <v>170</v>
      </c>
      <c r="O40" s="248" t="s">
        <v>224</v>
      </c>
      <c r="P40" s="249" t="s">
        <v>22</v>
      </c>
      <c r="Q40" s="246" t="s">
        <v>20</v>
      </c>
      <c r="R40" s="269">
        <v>2</v>
      </c>
      <c r="S40" s="247">
        <v>0</v>
      </c>
      <c r="T40" s="247">
        <f t="shared" si="0"/>
        <v>4</v>
      </c>
      <c r="U40" s="247">
        <f t="shared" si="1"/>
        <v>0</v>
      </c>
      <c r="V40" s="250">
        <f t="shared" si="2"/>
        <v>4</v>
      </c>
      <c r="W40" s="251">
        <v>0</v>
      </c>
      <c r="X40" s="251"/>
      <c r="Y40" s="250">
        <f t="shared" si="3"/>
        <v>0</v>
      </c>
      <c r="Z40" s="251"/>
      <c r="AA40" s="274">
        <f t="shared" si="4"/>
        <v>0</v>
      </c>
    </row>
    <row r="41" spans="1:27" ht="38.25" x14ac:dyDescent="0.2">
      <c r="A41" s="17">
        <v>36</v>
      </c>
      <c r="B41" s="271" t="s">
        <v>16</v>
      </c>
      <c r="C41" s="243" t="s">
        <v>18</v>
      </c>
      <c r="D41" s="243" t="s">
        <v>19</v>
      </c>
      <c r="E41" s="244" t="s">
        <v>16</v>
      </c>
      <c r="F41" s="344" t="s">
        <v>675</v>
      </c>
      <c r="G41" s="345">
        <v>384351100</v>
      </c>
      <c r="H41" s="351" t="s">
        <v>676</v>
      </c>
      <c r="I41" s="246" t="s">
        <v>517</v>
      </c>
      <c r="J41" s="272" t="s">
        <v>519</v>
      </c>
      <c r="K41" s="246" t="s">
        <v>518</v>
      </c>
      <c r="L41" s="248" t="s">
        <v>21</v>
      </c>
      <c r="M41" s="248" t="s">
        <v>127</v>
      </c>
      <c r="N41" s="248" t="s">
        <v>170</v>
      </c>
      <c r="O41" s="248" t="s">
        <v>224</v>
      </c>
      <c r="P41" s="249" t="s">
        <v>22</v>
      </c>
      <c r="Q41" s="246" t="s">
        <v>20</v>
      </c>
      <c r="R41" s="269">
        <v>1</v>
      </c>
      <c r="S41" s="247">
        <v>0</v>
      </c>
      <c r="T41" s="247">
        <f t="shared" si="0"/>
        <v>2</v>
      </c>
      <c r="U41" s="247">
        <f t="shared" si="1"/>
        <v>0</v>
      </c>
      <c r="V41" s="250">
        <f t="shared" si="2"/>
        <v>2</v>
      </c>
      <c r="W41" s="251">
        <v>0</v>
      </c>
      <c r="X41" s="251"/>
      <c r="Y41" s="250">
        <f t="shared" si="3"/>
        <v>0</v>
      </c>
      <c r="Z41" s="251"/>
      <c r="AA41" s="274">
        <f t="shared" si="4"/>
        <v>0</v>
      </c>
    </row>
    <row r="42" spans="1:27" ht="38.25" x14ac:dyDescent="0.2">
      <c r="A42" s="17">
        <v>37</v>
      </c>
      <c r="B42" s="271" t="s">
        <v>16</v>
      </c>
      <c r="C42" s="243" t="s">
        <v>18</v>
      </c>
      <c r="D42" s="243" t="s">
        <v>19</v>
      </c>
      <c r="E42" s="244" t="s">
        <v>16</v>
      </c>
      <c r="F42" s="344" t="s">
        <v>675</v>
      </c>
      <c r="G42" s="345">
        <v>384351100</v>
      </c>
      <c r="H42" s="351" t="s">
        <v>676</v>
      </c>
      <c r="I42" s="246" t="s">
        <v>520</v>
      </c>
      <c r="J42" s="272" t="s">
        <v>521</v>
      </c>
      <c r="K42" s="246" t="s">
        <v>428</v>
      </c>
      <c r="L42" s="248" t="s">
        <v>21</v>
      </c>
      <c r="M42" s="248" t="s">
        <v>127</v>
      </c>
      <c r="N42" s="248" t="s">
        <v>170</v>
      </c>
      <c r="O42" s="248" t="s">
        <v>250</v>
      </c>
      <c r="P42" s="249" t="s">
        <v>22</v>
      </c>
      <c r="Q42" s="246" t="s">
        <v>20</v>
      </c>
      <c r="R42" s="269">
        <v>6</v>
      </c>
      <c r="S42" s="247">
        <v>0</v>
      </c>
      <c r="T42" s="247">
        <f t="shared" si="0"/>
        <v>12</v>
      </c>
      <c r="U42" s="247">
        <f t="shared" si="1"/>
        <v>0</v>
      </c>
      <c r="V42" s="250">
        <f t="shared" si="2"/>
        <v>12</v>
      </c>
      <c r="W42" s="251">
        <v>0</v>
      </c>
      <c r="X42" s="251"/>
      <c r="Y42" s="250">
        <f t="shared" si="3"/>
        <v>0</v>
      </c>
      <c r="Z42" s="251"/>
      <c r="AA42" s="274">
        <f t="shared" si="4"/>
        <v>0</v>
      </c>
    </row>
    <row r="43" spans="1:27" ht="38.25" x14ac:dyDescent="0.2">
      <c r="A43" s="17">
        <v>38</v>
      </c>
      <c r="B43" s="271" t="s">
        <v>16</v>
      </c>
      <c r="C43" s="243" t="s">
        <v>18</v>
      </c>
      <c r="D43" s="243" t="s">
        <v>19</v>
      </c>
      <c r="E43" s="244" t="s">
        <v>16</v>
      </c>
      <c r="F43" s="344" t="s">
        <v>675</v>
      </c>
      <c r="G43" s="345">
        <v>384351100</v>
      </c>
      <c r="H43" s="351" t="s">
        <v>676</v>
      </c>
      <c r="I43" s="246" t="s">
        <v>522</v>
      </c>
      <c r="J43" s="272" t="s">
        <v>523</v>
      </c>
      <c r="K43" s="246" t="s">
        <v>428</v>
      </c>
      <c r="L43" s="248" t="s">
        <v>21</v>
      </c>
      <c r="M43" s="248" t="s">
        <v>127</v>
      </c>
      <c r="N43" s="248" t="s">
        <v>170</v>
      </c>
      <c r="O43" s="248" t="s">
        <v>404</v>
      </c>
      <c r="P43" s="249" t="s">
        <v>22</v>
      </c>
      <c r="Q43" s="246" t="s">
        <v>20</v>
      </c>
      <c r="R43" s="269">
        <v>0</v>
      </c>
      <c r="S43" s="247">
        <v>0</v>
      </c>
      <c r="T43" s="247">
        <f t="shared" si="0"/>
        <v>0</v>
      </c>
      <c r="U43" s="247">
        <f t="shared" si="1"/>
        <v>0</v>
      </c>
      <c r="V43" s="250">
        <f t="shared" si="2"/>
        <v>0</v>
      </c>
      <c r="W43" s="251">
        <v>0</v>
      </c>
      <c r="X43" s="251"/>
      <c r="Y43" s="250">
        <f t="shared" si="3"/>
        <v>0</v>
      </c>
      <c r="Z43" s="251"/>
      <c r="AA43" s="274">
        <f t="shared" si="4"/>
        <v>0</v>
      </c>
    </row>
    <row r="44" spans="1:27" ht="38.25" x14ac:dyDescent="0.2">
      <c r="A44" s="17">
        <v>39</v>
      </c>
      <c r="B44" s="271" t="s">
        <v>16</v>
      </c>
      <c r="C44" s="243" t="s">
        <v>18</v>
      </c>
      <c r="D44" s="243" t="s">
        <v>19</v>
      </c>
      <c r="E44" s="244" t="s">
        <v>16</v>
      </c>
      <c r="F44" s="344" t="s">
        <v>675</v>
      </c>
      <c r="G44" s="345">
        <v>384351100</v>
      </c>
      <c r="H44" s="351" t="s">
        <v>676</v>
      </c>
      <c r="I44" s="246" t="s">
        <v>524</v>
      </c>
      <c r="J44" s="272" t="s">
        <v>525</v>
      </c>
      <c r="K44" s="246" t="s">
        <v>526</v>
      </c>
      <c r="L44" s="248" t="s">
        <v>21</v>
      </c>
      <c r="M44" s="248" t="s">
        <v>127</v>
      </c>
      <c r="N44" s="248" t="s">
        <v>170</v>
      </c>
      <c r="O44" s="248" t="s">
        <v>176</v>
      </c>
      <c r="P44" s="249" t="s">
        <v>22</v>
      </c>
      <c r="Q44" s="246" t="s">
        <v>20</v>
      </c>
      <c r="R44" s="269">
        <v>2</v>
      </c>
      <c r="S44" s="247">
        <v>0</v>
      </c>
      <c r="T44" s="247">
        <f t="shared" si="0"/>
        <v>4</v>
      </c>
      <c r="U44" s="247">
        <f t="shared" si="1"/>
        <v>0</v>
      </c>
      <c r="V44" s="250">
        <f t="shared" si="2"/>
        <v>4</v>
      </c>
      <c r="W44" s="251">
        <v>0</v>
      </c>
      <c r="X44" s="251"/>
      <c r="Y44" s="250">
        <f t="shared" si="3"/>
        <v>0</v>
      </c>
      <c r="Z44" s="251"/>
      <c r="AA44" s="274">
        <f t="shared" si="4"/>
        <v>0</v>
      </c>
    </row>
    <row r="45" spans="1:27" ht="38.25" x14ac:dyDescent="0.2">
      <c r="A45" s="17">
        <v>40</v>
      </c>
      <c r="B45" s="271" t="s">
        <v>16</v>
      </c>
      <c r="C45" s="243" t="s">
        <v>18</v>
      </c>
      <c r="D45" s="243" t="s">
        <v>19</v>
      </c>
      <c r="E45" s="244" t="s">
        <v>16</v>
      </c>
      <c r="F45" s="344" t="s">
        <v>675</v>
      </c>
      <c r="G45" s="345">
        <v>384351100</v>
      </c>
      <c r="H45" s="351" t="s">
        <v>676</v>
      </c>
      <c r="I45" s="246" t="s">
        <v>527</v>
      </c>
      <c r="J45" s="272" t="s">
        <v>528</v>
      </c>
      <c r="K45" s="246" t="s">
        <v>383</v>
      </c>
      <c r="L45" s="248" t="s">
        <v>21</v>
      </c>
      <c r="M45" s="248" t="s">
        <v>133</v>
      </c>
      <c r="N45" s="248" t="s">
        <v>170</v>
      </c>
      <c r="O45" s="248" t="s">
        <v>224</v>
      </c>
      <c r="P45" s="249" t="s">
        <v>22</v>
      </c>
      <c r="Q45" s="246" t="s">
        <v>20</v>
      </c>
      <c r="R45" s="269">
        <v>10</v>
      </c>
      <c r="S45" s="247">
        <v>0</v>
      </c>
      <c r="T45" s="247">
        <f t="shared" si="0"/>
        <v>20</v>
      </c>
      <c r="U45" s="247">
        <f t="shared" si="1"/>
        <v>0</v>
      </c>
      <c r="V45" s="250">
        <f t="shared" si="2"/>
        <v>20</v>
      </c>
      <c r="W45" s="251">
        <v>0</v>
      </c>
      <c r="X45" s="251"/>
      <c r="Y45" s="250">
        <f t="shared" si="3"/>
        <v>0</v>
      </c>
      <c r="Z45" s="251"/>
      <c r="AA45" s="274">
        <f t="shared" si="4"/>
        <v>0</v>
      </c>
    </row>
    <row r="46" spans="1:27" ht="38.25" x14ac:dyDescent="0.2">
      <c r="A46" s="17">
        <v>41</v>
      </c>
      <c r="B46" s="271" t="s">
        <v>16</v>
      </c>
      <c r="C46" s="243" t="s">
        <v>18</v>
      </c>
      <c r="D46" s="243" t="s">
        <v>19</v>
      </c>
      <c r="E46" s="244" t="s">
        <v>16</v>
      </c>
      <c r="F46" s="344" t="s">
        <v>675</v>
      </c>
      <c r="G46" s="345">
        <v>384351100</v>
      </c>
      <c r="H46" s="351" t="s">
        <v>676</v>
      </c>
      <c r="I46" s="246" t="s">
        <v>529</v>
      </c>
      <c r="J46" s="272" t="s">
        <v>530</v>
      </c>
      <c r="K46" s="246" t="s">
        <v>26</v>
      </c>
      <c r="L46" s="248" t="s">
        <v>21</v>
      </c>
      <c r="M46" s="248" t="s">
        <v>130</v>
      </c>
      <c r="N46" s="248" t="s">
        <v>170</v>
      </c>
      <c r="O46" s="248" t="s">
        <v>260</v>
      </c>
      <c r="P46" s="249" t="s">
        <v>22</v>
      </c>
      <c r="Q46" s="246" t="s">
        <v>20</v>
      </c>
      <c r="R46" s="269">
        <v>1</v>
      </c>
      <c r="S46" s="247">
        <v>1</v>
      </c>
      <c r="T46" s="247">
        <f t="shared" si="0"/>
        <v>2</v>
      </c>
      <c r="U46" s="247">
        <f t="shared" si="1"/>
        <v>2</v>
      </c>
      <c r="V46" s="250">
        <f t="shared" si="2"/>
        <v>4</v>
      </c>
      <c r="W46" s="251">
        <v>0</v>
      </c>
      <c r="X46" s="251"/>
      <c r="Y46" s="250">
        <f t="shared" si="3"/>
        <v>0</v>
      </c>
      <c r="Z46" s="251"/>
      <c r="AA46" s="274">
        <f t="shared" si="4"/>
        <v>0</v>
      </c>
    </row>
    <row r="47" spans="1:27" ht="38.25" x14ac:dyDescent="0.2">
      <c r="A47" s="17">
        <v>42</v>
      </c>
      <c r="B47" s="271" t="s">
        <v>16</v>
      </c>
      <c r="C47" s="243" t="s">
        <v>18</v>
      </c>
      <c r="D47" s="243" t="s">
        <v>19</v>
      </c>
      <c r="E47" s="244" t="s">
        <v>16</v>
      </c>
      <c r="F47" s="344" t="s">
        <v>675</v>
      </c>
      <c r="G47" s="345">
        <v>384351100</v>
      </c>
      <c r="H47" s="351" t="s">
        <v>676</v>
      </c>
      <c r="I47" s="246" t="s">
        <v>531</v>
      </c>
      <c r="J47" s="272" t="s">
        <v>532</v>
      </c>
      <c r="K47" s="246" t="s">
        <v>533</v>
      </c>
      <c r="L47" s="248" t="s">
        <v>21</v>
      </c>
      <c r="M47" s="248" t="s">
        <v>130</v>
      </c>
      <c r="N47" s="248" t="s">
        <v>170</v>
      </c>
      <c r="O47" s="248" t="s">
        <v>231</v>
      </c>
      <c r="P47" s="249" t="s">
        <v>22</v>
      </c>
      <c r="Q47" s="246" t="s">
        <v>20</v>
      </c>
      <c r="R47" s="269">
        <v>2</v>
      </c>
      <c r="S47" s="247">
        <v>1</v>
      </c>
      <c r="T47" s="247">
        <f t="shared" si="0"/>
        <v>4</v>
      </c>
      <c r="U47" s="247">
        <f t="shared" si="1"/>
        <v>2</v>
      </c>
      <c r="V47" s="250">
        <f t="shared" si="2"/>
        <v>6</v>
      </c>
      <c r="W47" s="251">
        <v>0</v>
      </c>
      <c r="X47" s="251"/>
      <c r="Y47" s="250">
        <f t="shared" si="3"/>
        <v>0</v>
      </c>
      <c r="Z47" s="251"/>
      <c r="AA47" s="274">
        <f t="shared" si="4"/>
        <v>0</v>
      </c>
    </row>
    <row r="48" spans="1:27" ht="38.25" x14ac:dyDescent="0.2">
      <c r="A48" s="17">
        <v>43</v>
      </c>
      <c r="B48" s="271" t="s">
        <v>16</v>
      </c>
      <c r="C48" s="243" t="s">
        <v>18</v>
      </c>
      <c r="D48" s="243" t="s">
        <v>19</v>
      </c>
      <c r="E48" s="244" t="s">
        <v>16</v>
      </c>
      <c r="F48" s="344" t="s">
        <v>675</v>
      </c>
      <c r="G48" s="345">
        <v>384351100</v>
      </c>
      <c r="H48" s="351" t="s">
        <v>676</v>
      </c>
      <c r="I48" s="246" t="s">
        <v>545</v>
      </c>
      <c r="J48" s="272" t="s">
        <v>546</v>
      </c>
      <c r="K48" s="246" t="s">
        <v>25</v>
      </c>
      <c r="L48" s="248" t="s">
        <v>21</v>
      </c>
      <c r="M48" s="248" t="s">
        <v>130</v>
      </c>
      <c r="N48" s="248" t="s">
        <v>170</v>
      </c>
      <c r="O48" s="248" t="s">
        <v>249</v>
      </c>
      <c r="P48" s="249" t="s">
        <v>22</v>
      </c>
      <c r="Q48" s="246" t="s">
        <v>20</v>
      </c>
      <c r="R48" s="269">
        <v>1</v>
      </c>
      <c r="S48" s="247">
        <v>1</v>
      </c>
      <c r="T48" s="247">
        <f t="shared" si="0"/>
        <v>2</v>
      </c>
      <c r="U48" s="247">
        <f t="shared" si="1"/>
        <v>2</v>
      </c>
      <c r="V48" s="250">
        <f t="shared" si="2"/>
        <v>4</v>
      </c>
      <c r="W48" s="251">
        <v>0</v>
      </c>
      <c r="X48" s="251"/>
      <c r="Y48" s="250">
        <f t="shared" si="3"/>
        <v>0</v>
      </c>
      <c r="Z48" s="251"/>
      <c r="AA48" s="274">
        <f t="shared" si="4"/>
        <v>0</v>
      </c>
    </row>
    <row r="49" spans="1:27" ht="38.25" x14ac:dyDescent="0.2">
      <c r="A49" s="17">
        <v>48</v>
      </c>
      <c r="B49" s="271" t="s">
        <v>16</v>
      </c>
      <c r="C49" s="243" t="s">
        <v>18</v>
      </c>
      <c r="D49" s="243" t="s">
        <v>19</v>
      </c>
      <c r="E49" s="244" t="s">
        <v>16</v>
      </c>
      <c r="F49" s="344" t="s">
        <v>675</v>
      </c>
      <c r="G49" s="345">
        <v>384351100</v>
      </c>
      <c r="H49" s="351" t="s">
        <v>676</v>
      </c>
      <c r="I49" s="246" t="s">
        <v>540</v>
      </c>
      <c r="J49" s="272" t="s">
        <v>702</v>
      </c>
      <c r="K49" s="246" t="s">
        <v>534</v>
      </c>
      <c r="L49" s="248" t="s">
        <v>21</v>
      </c>
      <c r="M49" s="248" t="s">
        <v>128</v>
      </c>
      <c r="N49" s="248" t="s">
        <v>223</v>
      </c>
      <c r="O49" s="248" t="s">
        <v>224</v>
      </c>
      <c r="P49" s="249" t="s">
        <v>22</v>
      </c>
      <c r="Q49" s="246" t="s">
        <v>20</v>
      </c>
      <c r="R49" s="269">
        <v>0.1</v>
      </c>
      <c r="S49" s="247">
        <v>0.1</v>
      </c>
      <c r="T49" s="247">
        <f t="shared" si="0"/>
        <v>0.2</v>
      </c>
      <c r="U49" s="247">
        <f t="shared" si="1"/>
        <v>0.2</v>
      </c>
      <c r="V49" s="250">
        <f t="shared" si="2"/>
        <v>0.4</v>
      </c>
      <c r="W49" s="251">
        <v>0</v>
      </c>
      <c r="X49" s="251"/>
      <c r="Y49" s="250">
        <f t="shared" si="3"/>
        <v>0</v>
      </c>
      <c r="Z49" s="251"/>
      <c r="AA49" s="274">
        <f t="shared" si="4"/>
        <v>0</v>
      </c>
    </row>
    <row r="50" spans="1:27" ht="38.25" x14ac:dyDescent="0.2">
      <c r="A50" s="17">
        <v>53</v>
      </c>
      <c r="B50" s="271" t="s">
        <v>16</v>
      </c>
      <c r="C50" s="243" t="s">
        <v>18</v>
      </c>
      <c r="D50" s="243" t="s">
        <v>19</v>
      </c>
      <c r="E50" s="244" t="s">
        <v>16</v>
      </c>
      <c r="F50" s="344" t="s">
        <v>675</v>
      </c>
      <c r="G50" s="345">
        <v>384351100</v>
      </c>
      <c r="H50" s="352" t="s">
        <v>676</v>
      </c>
      <c r="I50" s="246" t="s">
        <v>541</v>
      </c>
      <c r="J50" s="272" t="s">
        <v>703</v>
      </c>
      <c r="K50" s="246" t="s">
        <v>538</v>
      </c>
      <c r="L50" s="248" t="s">
        <v>21</v>
      </c>
      <c r="M50" s="248" t="s">
        <v>127</v>
      </c>
      <c r="N50" s="248" t="s">
        <v>223</v>
      </c>
      <c r="O50" s="248" t="s">
        <v>404</v>
      </c>
      <c r="P50" s="249" t="s">
        <v>22</v>
      </c>
      <c r="Q50" s="246" t="s">
        <v>20</v>
      </c>
      <c r="R50" s="269">
        <v>0.1</v>
      </c>
      <c r="S50" s="247">
        <v>0.1</v>
      </c>
      <c r="T50" s="247">
        <f t="shared" si="0"/>
        <v>0.2</v>
      </c>
      <c r="U50" s="247">
        <f t="shared" si="1"/>
        <v>0.2</v>
      </c>
      <c r="V50" s="250">
        <f t="shared" si="2"/>
        <v>0.4</v>
      </c>
      <c r="W50" s="251">
        <v>0</v>
      </c>
      <c r="X50" s="251"/>
      <c r="Y50" s="250">
        <f t="shared" si="3"/>
        <v>0</v>
      </c>
      <c r="Z50" s="251"/>
      <c r="AA50" s="274">
        <f t="shared" si="4"/>
        <v>0</v>
      </c>
    </row>
    <row r="51" spans="1:27" ht="38.25" x14ac:dyDescent="0.2">
      <c r="A51" s="17">
        <v>54</v>
      </c>
      <c r="B51" s="271" t="s">
        <v>16</v>
      </c>
      <c r="C51" s="243" t="s">
        <v>18</v>
      </c>
      <c r="D51" s="243" t="s">
        <v>19</v>
      </c>
      <c r="E51" s="244" t="s">
        <v>16</v>
      </c>
      <c r="F51" s="344" t="s">
        <v>675</v>
      </c>
      <c r="G51" s="345">
        <v>384351100</v>
      </c>
      <c r="H51" s="352" t="s">
        <v>676</v>
      </c>
      <c r="I51" s="246" t="s">
        <v>542</v>
      </c>
      <c r="J51" s="272" t="s">
        <v>704</v>
      </c>
      <c r="K51" s="246" t="s">
        <v>537</v>
      </c>
      <c r="L51" s="248" t="s">
        <v>21</v>
      </c>
      <c r="M51" s="248" t="s">
        <v>127</v>
      </c>
      <c r="N51" s="248" t="s">
        <v>223</v>
      </c>
      <c r="O51" s="248" t="s">
        <v>404</v>
      </c>
      <c r="P51" s="249" t="s">
        <v>22</v>
      </c>
      <c r="Q51" s="246" t="s">
        <v>20</v>
      </c>
      <c r="R51" s="269">
        <v>0.1</v>
      </c>
      <c r="S51" s="247">
        <v>0.1</v>
      </c>
      <c r="T51" s="247">
        <f t="shared" si="0"/>
        <v>0.2</v>
      </c>
      <c r="U51" s="247">
        <f t="shared" si="1"/>
        <v>0.2</v>
      </c>
      <c r="V51" s="250">
        <f t="shared" si="2"/>
        <v>0.4</v>
      </c>
      <c r="W51" s="251">
        <v>0</v>
      </c>
      <c r="X51" s="251"/>
      <c r="Y51" s="250">
        <f t="shared" si="3"/>
        <v>0</v>
      </c>
      <c r="Z51" s="251"/>
      <c r="AA51" s="274">
        <f t="shared" si="4"/>
        <v>0</v>
      </c>
    </row>
    <row r="52" spans="1:27" ht="38.25" x14ac:dyDescent="0.2">
      <c r="A52" s="17">
        <v>55</v>
      </c>
      <c r="B52" s="271" t="s">
        <v>16</v>
      </c>
      <c r="C52" s="243" t="s">
        <v>18</v>
      </c>
      <c r="D52" s="243" t="s">
        <v>19</v>
      </c>
      <c r="E52" s="244" t="s">
        <v>16</v>
      </c>
      <c r="F52" s="344" t="s">
        <v>675</v>
      </c>
      <c r="G52" s="345">
        <v>384351100</v>
      </c>
      <c r="H52" s="352" t="s">
        <v>676</v>
      </c>
      <c r="I52" s="246" t="s">
        <v>543</v>
      </c>
      <c r="J52" s="272" t="s">
        <v>705</v>
      </c>
      <c r="K52" s="246" t="s">
        <v>536</v>
      </c>
      <c r="L52" s="248" t="s">
        <v>21</v>
      </c>
      <c r="M52" s="248" t="s">
        <v>127</v>
      </c>
      <c r="N52" s="248" t="s">
        <v>223</v>
      </c>
      <c r="O52" s="248" t="s">
        <v>404</v>
      </c>
      <c r="P52" s="249" t="s">
        <v>22</v>
      </c>
      <c r="Q52" s="246" t="s">
        <v>20</v>
      </c>
      <c r="R52" s="269">
        <v>0.1</v>
      </c>
      <c r="S52" s="247">
        <v>0.1</v>
      </c>
      <c r="T52" s="247">
        <f t="shared" si="0"/>
        <v>0.2</v>
      </c>
      <c r="U52" s="247">
        <f t="shared" si="1"/>
        <v>0.2</v>
      </c>
      <c r="V52" s="250">
        <f t="shared" si="2"/>
        <v>0.4</v>
      </c>
      <c r="W52" s="251">
        <v>0</v>
      </c>
      <c r="X52" s="251"/>
      <c r="Y52" s="250">
        <f t="shared" si="3"/>
        <v>0</v>
      </c>
      <c r="Z52" s="251"/>
      <c r="AA52" s="274">
        <f t="shared" si="4"/>
        <v>0</v>
      </c>
    </row>
    <row r="53" spans="1:27" ht="38.25" x14ac:dyDescent="0.2">
      <c r="A53" s="17">
        <v>57</v>
      </c>
      <c r="B53" s="283" t="s">
        <v>16</v>
      </c>
      <c r="C53" s="284" t="s">
        <v>18</v>
      </c>
      <c r="D53" s="284" t="s">
        <v>19</v>
      </c>
      <c r="E53" s="276" t="s">
        <v>544</v>
      </c>
      <c r="F53" s="348" t="s">
        <v>675</v>
      </c>
      <c r="G53" s="346">
        <v>384351100</v>
      </c>
      <c r="H53" s="353" t="s">
        <v>676</v>
      </c>
      <c r="I53" s="275" t="s">
        <v>547</v>
      </c>
      <c r="J53" s="285" t="s">
        <v>548</v>
      </c>
      <c r="K53" s="275" t="s">
        <v>25</v>
      </c>
      <c r="L53" s="287" t="s">
        <v>21</v>
      </c>
      <c r="M53" s="287" t="s">
        <v>130</v>
      </c>
      <c r="N53" s="287" t="s">
        <v>170</v>
      </c>
      <c r="O53" s="287" t="s">
        <v>249</v>
      </c>
      <c r="P53" s="288" t="s">
        <v>22</v>
      </c>
      <c r="Q53" s="275" t="s">
        <v>20</v>
      </c>
      <c r="R53" s="290">
        <v>3</v>
      </c>
      <c r="S53" s="286">
        <v>1</v>
      </c>
      <c r="T53" s="286">
        <f t="shared" si="0"/>
        <v>6</v>
      </c>
      <c r="U53" s="286">
        <f t="shared" si="1"/>
        <v>2</v>
      </c>
      <c r="V53" s="289">
        <f t="shared" si="2"/>
        <v>8</v>
      </c>
      <c r="W53" s="273">
        <v>0</v>
      </c>
      <c r="X53" s="273"/>
      <c r="Y53" s="289">
        <f t="shared" si="3"/>
        <v>0</v>
      </c>
      <c r="Z53" s="273"/>
      <c r="AA53" s="274">
        <f t="shared" si="4"/>
        <v>0</v>
      </c>
    </row>
    <row r="54" spans="1:27" ht="38.25" x14ac:dyDescent="0.2">
      <c r="A54" s="17">
        <v>58</v>
      </c>
      <c r="B54" s="271" t="s">
        <v>16</v>
      </c>
      <c r="C54" s="243" t="s">
        <v>18</v>
      </c>
      <c r="D54" s="243" t="s">
        <v>19</v>
      </c>
      <c r="E54" s="276" t="s">
        <v>544</v>
      </c>
      <c r="F54" s="347" t="s">
        <v>675</v>
      </c>
      <c r="G54" s="345">
        <v>384351100</v>
      </c>
      <c r="H54" s="245" t="s">
        <v>676</v>
      </c>
      <c r="I54" s="246" t="s">
        <v>549</v>
      </c>
      <c r="J54" s="272" t="s">
        <v>550</v>
      </c>
      <c r="K54" s="246" t="s">
        <v>551</v>
      </c>
      <c r="L54" s="248" t="s">
        <v>21</v>
      </c>
      <c r="M54" s="248" t="s">
        <v>127</v>
      </c>
      <c r="N54" s="248" t="s">
        <v>170</v>
      </c>
      <c r="O54" s="248" t="s">
        <v>224</v>
      </c>
      <c r="P54" s="249" t="s">
        <v>22</v>
      </c>
      <c r="Q54" s="246" t="s">
        <v>20</v>
      </c>
      <c r="R54" s="269">
        <v>2</v>
      </c>
      <c r="S54" s="247">
        <v>0</v>
      </c>
      <c r="T54" s="247">
        <f t="shared" si="0"/>
        <v>4</v>
      </c>
      <c r="U54" s="247">
        <f t="shared" si="1"/>
        <v>0</v>
      </c>
      <c r="V54" s="250">
        <f t="shared" si="2"/>
        <v>4</v>
      </c>
      <c r="W54" s="251">
        <v>0</v>
      </c>
      <c r="X54" s="251"/>
      <c r="Y54" s="250">
        <f t="shared" si="3"/>
        <v>0</v>
      </c>
      <c r="Z54" s="251"/>
      <c r="AA54" s="274">
        <f t="shared" si="4"/>
        <v>0</v>
      </c>
    </row>
    <row r="55" spans="1:27" ht="38.25" x14ac:dyDescent="0.2">
      <c r="A55" s="17">
        <v>59</v>
      </c>
      <c r="B55" s="271" t="s">
        <v>16</v>
      </c>
      <c r="C55" s="243" t="s">
        <v>18</v>
      </c>
      <c r="D55" s="243" t="s">
        <v>19</v>
      </c>
      <c r="E55" s="276" t="s">
        <v>544</v>
      </c>
      <c r="F55" s="347" t="s">
        <v>675</v>
      </c>
      <c r="G55" s="345">
        <v>384351100</v>
      </c>
      <c r="H55" s="347" t="s">
        <v>676</v>
      </c>
      <c r="I55" s="246" t="s">
        <v>552</v>
      </c>
      <c r="J55" s="272" t="s">
        <v>553</v>
      </c>
      <c r="K55" s="246" t="s">
        <v>554</v>
      </c>
      <c r="L55" s="248" t="s">
        <v>21</v>
      </c>
      <c r="M55" s="248" t="s">
        <v>127</v>
      </c>
      <c r="N55" s="248" t="s">
        <v>170</v>
      </c>
      <c r="O55" s="248" t="s">
        <v>249</v>
      </c>
      <c r="P55" s="249" t="s">
        <v>22</v>
      </c>
      <c r="Q55" s="246" t="s">
        <v>20</v>
      </c>
      <c r="R55" s="269">
        <v>1</v>
      </c>
      <c r="S55" s="247">
        <v>0</v>
      </c>
      <c r="T55" s="247">
        <f t="shared" si="0"/>
        <v>2</v>
      </c>
      <c r="U55" s="247">
        <f t="shared" si="1"/>
        <v>0</v>
      </c>
      <c r="V55" s="250">
        <f t="shared" si="2"/>
        <v>2</v>
      </c>
      <c r="W55" s="251">
        <v>0</v>
      </c>
      <c r="X55" s="251"/>
      <c r="Y55" s="250">
        <f t="shared" si="3"/>
        <v>0</v>
      </c>
      <c r="Z55" s="251"/>
      <c r="AA55" s="274">
        <f t="shared" si="4"/>
        <v>0</v>
      </c>
    </row>
    <row r="56" spans="1:27" ht="38.25" x14ac:dyDescent="0.2">
      <c r="A56" s="17">
        <v>60</v>
      </c>
      <c r="B56" s="271" t="s">
        <v>16</v>
      </c>
      <c r="C56" s="243" t="s">
        <v>18</v>
      </c>
      <c r="D56" s="243" t="s">
        <v>19</v>
      </c>
      <c r="E56" s="276" t="s">
        <v>544</v>
      </c>
      <c r="F56" s="347" t="s">
        <v>675</v>
      </c>
      <c r="G56" s="345">
        <v>384351100</v>
      </c>
      <c r="H56" s="347" t="s">
        <v>676</v>
      </c>
      <c r="I56" s="246" t="s">
        <v>556</v>
      </c>
      <c r="J56" s="272" t="s">
        <v>557</v>
      </c>
      <c r="K56" s="246" t="s">
        <v>555</v>
      </c>
      <c r="L56" s="248" t="s">
        <v>21</v>
      </c>
      <c r="M56" s="248" t="s">
        <v>127</v>
      </c>
      <c r="N56" s="248" t="s">
        <v>170</v>
      </c>
      <c r="O56" s="248" t="s">
        <v>249</v>
      </c>
      <c r="P56" s="249" t="s">
        <v>22</v>
      </c>
      <c r="Q56" s="246" t="s">
        <v>20</v>
      </c>
      <c r="R56" s="269">
        <v>1</v>
      </c>
      <c r="S56" s="247">
        <v>0</v>
      </c>
      <c r="T56" s="247">
        <f t="shared" si="0"/>
        <v>2</v>
      </c>
      <c r="U56" s="247">
        <f t="shared" si="1"/>
        <v>0</v>
      </c>
      <c r="V56" s="250">
        <f t="shared" si="2"/>
        <v>2</v>
      </c>
      <c r="W56" s="251">
        <v>0</v>
      </c>
      <c r="X56" s="251"/>
      <c r="Y56" s="250">
        <f t="shared" si="3"/>
        <v>0</v>
      </c>
      <c r="Z56" s="251"/>
      <c r="AA56" s="274">
        <f t="shared" si="4"/>
        <v>0</v>
      </c>
    </row>
    <row r="57" spans="1:27" ht="38.25" x14ac:dyDescent="0.2">
      <c r="A57" s="17">
        <v>61</v>
      </c>
      <c r="B57" s="271" t="s">
        <v>16</v>
      </c>
      <c r="C57" s="243" t="s">
        <v>18</v>
      </c>
      <c r="D57" s="243" t="s">
        <v>19</v>
      </c>
      <c r="E57" s="276" t="s">
        <v>544</v>
      </c>
      <c r="F57" s="347" t="s">
        <v>675</v>
      </c>
      <c r="G57" s="345">
        <v>384351100</v>
      </c>
      <c r="H57" s="347" t="s">
        <v>676</v>
      </c>
      <c r="I57" s="246" t="s">
        <v>558</v>
      </c>
      <c r="J57" s="272" t="s">
        <v>559</v>
      </c>
      <c r="K57" s="246" t="s">
        <v>555</v>
      </c>
      <c r="L57" s="248" t="s">
        <v>21</v>
      </c>
      <c r="M57" s="248" t="s">
        <v>127</v>
      </c>
      <c r="N57" s="248" t="s">
        <v>170</v>
      </c>
      <c r="O57" s="248" t="s">
        <v>249</v>
      </c>
      <c r="P57" s="249" t="s">
        <v>22</v>
      </c>
      <c r="Q57" s="246" t="s">
        <v>20</v>
      </c>
      <c r="R57" s="269">
        <v>1</v>
      </c>
      <c r="S57" s="247">
        <v>0</v>
      </c>
      <c r="T57" s="247">
        <f t="shared" si="0"/>
        <v>2</v>
      </c>
      <c r="U57" s="247">
        <f t="shared" si="1"/>
        <v>0</v>
      </c>
      <c r="V57" s="250">
        <f t="shared" si="2"/>
        <v>2</v>
      </c>
      <c r="W57" s="251">
        <v>0</v>
      </c>
      <c r="X57" s="251"/>
      <c r="Y57" s="250">
        <f t="shared" si="3"/>
        <v>0</v>
      </c>
      <c r="Z57" s="251"/>
      <c r="AA57" s="274">
        <f t="shared" si="4"/>
        <v>0</v>
      </c>
    </row>
    <row r="58" spans="1:27" ht="38.25" x14ac:dyDescent="0.2">
      <c r="A58" s="17">
        <v>62</v>
      </c>
      <c r="B58" s="271" t="s">
        <v>16</v>
      </c>
      <c r="C58" s="243" t="s">
        <v>18</v>
      </c>
      <c r="D58" s="243" t="s">
        <v>19</v>
      </c>
      <c r="E58" s="276" t="s">
        <v>544</v>
      </c>
      <c r="F58" s="347" t="s">
        <v>675</v>
      </c>
      <c r="G58" s="345">
        <v>384351100</v>
      </c>
      <c r="H58" s="347" t="s">
        <v>676</v>
      </c>
      <c r="I58" s="246" t="s">
        <v>560</v>
      </c>
      <c r="J58" s="272" t="s">
        <v>561</v>
      </c>
      <c r="K58" s="275" t="s">
        <v>562</v>
      </c>
      <c r="L58" s="248" t="s">
        <v>21</v>
      </c>
      <c r="M58" s="248" t="s">
        <v>127</v>
      </c>
      <c r="N58" s="248" t="s">
        <v>223</v>
      </c>
      <c r="O58" s="248" t="s">
        <v>480</v>
      </c>
      <c r="P58" s="249" t="s">
        <v>22</v>
      </c>
      <c r="Q58" s="246" t="s">
        <v>20</v>
      </c>
      <c r="R58" s="269">
        <v>1</v>
      </c>
      <c r="S58" s="247">
        <v>0</v>
      </c>
      <c r="T58" s="247">
        <f t="shared" si="0"/>
        <v>2</v>
      </c>
      <c r="U58" s="247">
        <f t="shared" si="1"/>
        <v>0</v>
      </c>
      <c r="V58" s="250">
        <f t="shared" si="2"/>
        <v>2</v>
      </c>
      <c r="W58" s="251">
        <v>0</v>
      </c>
      <c r="X58" s="251"/>
      <c r="Y58" s="250">
        <f t="shared" si="3"/>
        <v>0</v>
      </c>
      <c r="Z58" s="251"/>
      <c r="AA58" s="274">
        <f t="shared" si="4"/>
        <v>0</v>
      </c>
    </row>
    <row r="59" spans="1:27" ht="38.25" x14ac:dyDescent="0.2">
      <c r="A59" s="17">
        <v>63</v>
      </c>
      <c r="B59" s="271" t="s">
        <v>16</v>
      </c>
      <c r="C59" s="243" t="s">
        <v>18</v>
      </c>
      <c r="D59" s="243" t="s">
        <v>19</v>
      </c>
      <c r="E59" s="276" t="s">
        <v>544</v>
      </c>
      <c r="F59" s="347" t="s">
        <v>675</v>
      </c>
      <c r="G59" s="345">
        <v>384351100</v>
      </c>
      <c r="H59" s="347" t="s">
        <v>676</v>
      </c>
      <c r="I59" s="246" t="s">
        <v>564</v>
      </c>
      <c r="J59" s="272" t="s">
        <v>565</v>
      </c>
      <c r="K59" s="246" t="s">
        <v>563</v>
      </c>
      <c r="L59" s="248" t="s">
        <v>21</v>
      </c>
      <c r="M59" s="248" t="s">
        <v>128</v>
      </c>
      <c r="N59" s="248" t="s">
        <v>170</v>
      </c>
      <c r="O59" s="248" t="s">
        <v>224</v>
      </c>
      <c r="P59" s="249" t="s">
        <v>22</v>
      </c>
      <c r="Q59" s="246" t="s">
        <v>20</v>
      </c>
      <c r="R59" s="269">
        <v>1</v>
      </c>
      <c r="S59" s="247">
        <v>0</v>
      </c>
      <c r="T59" s="247">
        <f t="shared" si="0"/>
        <v>2</v>
      </c>
      <c r="U59" s="247">
        <f t="shared" si="1"/>
        <v>0</v>
      </c>
      <c r="V59" s="250">
        <f t="shared" si="2"/>
        <v>2</v>
      </c>
      <c r="W59" s="251">
        <v>0</v>
      </c>
      <c r="X59" s="251"/>
      <c r="Y59" s="250">
        <f t="shared" si="3"/>
        <v>0</v>
      </c>
      <c r="Z59" s="251"/>
      <c r="AA59" s="274">
        <f t="shared" si="4"/>
        <v>0</v>
      </c>
    </row>
    <row r="60" spans="1:27" ht="38.25" x14ac:dyDescent="0.2">
      <c r="A60" s="17">
        <v>64</v>
      </c>
      <c r="B60" s="271" t="s">
        <v>16</v>
      </c>
      <c r="C60" s="243" t="s">
        <v>18</v>
      </c>
      <c r="D60" s="243" t="s">
        <v>19</v>
      </c>
      <c r="E60" s="276" t="s">
        <v>544</v>
      </c>
      <c r="F60" s="245" t="s">
        <v>675</v>
      </c>
      <c r="G60" s="345">
        <v>384351100</v>
      </c>
      <c r="H60" s="245" t="s">
        <v>676</v>
      </c>
      <c r="I60" s="246" t="s">
        <v>566</v>
      </c>
      <c r="J60" s="246" t="s">
        <v>567</v>
      </c>
      <c r="K60" s="246" t="s">
        <v>563</v>
      </c>
      <c r="L60" s="248" t="s">
        <v>21</v>
      </c>
      <c r="M60" s="248" t="s">
        <v>128</v>
      </c>
      <c r="N60" s="248" t="s">
        <v>170</v>
      </c>
      <c r="O60" s="248" t="s">
        <v>224</v>
      </c>
      <c r="P60" s="249" t="s">
        <v>22</v>
      </c>
      <c r="Q60" s="246" t="s">
        <v>20</v>
      </c>
      <c r="R60" s="269">
        <v>1</v>
      </c>
      <c r="S60" s="247">
        <v>0</v>
      </c>
      <c r="T60" s="247">
        <f t="shared" si="0"/>
        <v>2</v>
      </c>
      <c r="U60" s="247">
        <f t="shared" si="1"/>
        <v>0</v>
      </c>
      <c r="V60" s="250">
        <f t="shared" si="2"/>
        <v>2</v>
      </c>
      <c r="W60" s="251">
        <v>0</v>
      </c>
      <c r="X60" s="251"/>
      <c r="Y60" s="250">
        <f t="shared" si="3"/>
        <v>0</v>
      </c>
      <c r="Z60" s="251"/>
      <c r="AA60" s="274">
        <f t="shared" si="4"/>
        <v>0</v>
      </c>
    </row>
    <row r="61" spans="1:27" ht="38.25" x14ac:dyDescent="0.2">
      <c r="A61" s="17">
        <v>65</v>
      </c>
      <c r="B61" s="271" t="s">
        <v>16</v>
      </c>
      <c r="C61" s="243" t="s">
        <v>18</v>
      </c>
      <c r="D61" s="243" t="s">
        <v>19</v>
      </c>
      <c r="E61" s="276" t="s">
        <v>544</v>
      </c>
      <c r="F61" s="245" t="s">
        <v>675</v>
      </c>
      <c r="G61" s="345">
        <v>384351100</v>
      </c>
      <c r="H61" s="245" t="s">
        <v>676</v>
      </c>
      <c r="I61" s="246" t="s">
        <v>568</v>
      </c>
      <c r="J61" s="246" t="s">
        <v>569</v>
      </c>
      <c r="K61" s="246" t="s">
        <v>494</v>
      </c>
      <c r="L61" s="248" t="s">
        <v>21</v>
      </c>
      <c r="M61" s="248" t="s">
        <v>128</v>
      </c>
      <c r="N61" s="248" t="s">
        <v>170</v>
      </c>
      <c r="O61" s="248" t="s">
        <v>231</v>
      </c>
      <c r="P61" s="249" t="s">
        <v>22</v>
      </c>
      <c r="Q61" s="246" t="s">
        <v>20</v>
      </c>
      <c r="R61" s="269">
        <v>5</v>
      </c>
      <c r="S61" s="247">
        <v>0</v>
      </c>
      <c r="T61" s="247">
        <f t="shared" si="0"/>
        <v>10</v>
      </c>
      <c r="U61" s="247">
        <f t="shared" si="1"/>
        <v>0</v>
      </c>
      <c r="V61" s="250">
        <f t="shared" si="2"/>
        <v>10</v>
      </c>
      <c r="W61" s="251">
        <v>0</v>
      </c>
      <c r="X61" s="251"/>
      <c r="Y61" s="250">
        <f t="shared" si="3"/>
        <v>0</v>
      </c>
      <c r="Z61" s="251"/>
      <c r="AA61" s="274">
        <f t="shared" si="4"/>
        <v>0</v>
      </c>
    </row>
    <row r="62" spans="1:27" ht="38.25" x14ac:dyDescent="0.2">
      <c r="A62" s="17">
        <v>66</v>
      </c>
      <c r="B62" s="271" t="s">
        <v>16</v>
      </c>
      <c r="C62" s="243" t="s">
        <v>18</v>
      </c>
      <c r="D62" s="243" t="s">
        <v>19</v>
      </c>
      <c r="E62" s="276" t="s">
        <v>544</v>
      </c>
      <c r="F62" s="245" t="s">
        <v>675</v>
      </c>
      <c r="G62" s="345">
        <v>384351100</v>
      </c>
      <c r="H62" s="245" t="s">
        <v>676</v>
      </c>
      <c r="I62" s="246" t="s">
        <v>571</v>
      </c>
      <c r="J62" s="246" t="s">
        <v>572</v>
      </c>
      <c r="K62" s="246" t="s">
        <v>570</v>
      </c>
      <c r="L62" s="248" t="s">
        <v>21</v>
      </c>
      <c r="M62" s="248" t="s">
        <v>128</v>
      </c>
      <c r="N62" s="248" t="s">
        <v>170</v>
      </c>
      <c r="O62" s="248" t="s">
        <v>231</v>
      </c>
      <c r="P62" s="249" t="s">
        <v>22</v>
      </c>
      <c r="Q62" s="246" t="s">
        <v>20</v>
      </c>
      <c r="R62" s="269">
        <v>5</v>
      </c>
      <c r="S62" s="247">
        <v>0</v>
      </c>
      <c r="T62" s="247">
        <f t="shared" ref="T62:T125" si="5">2*R62</f>
        <v>10</v>
      </c>
      <c r="U62" s="247">
        <f t="shared" si="1"/>
        <v>0</v>
      </c>
      <c r="V62" s="250">
        <f t="shared" ref="V62:V125" si="6">T62+U62</f>
        <v>10</v>
      </c>
      <c r="W62" s="251">
        <v>0</v>
      </c>
      <c r="X62" s="251"/>
      <c r="Y62" s="250">
        <f t="shared" ref="Y62:Y125" si="7">T62*W62+U62*X62</f>
        <v>0</v>
      </c>
      <c r="Z62" s="251"/>
      <c r="AA62" s="274">
        <f t="shared" ref="AA62:AA125" si="8">Y62+Z62</f>
        <v>0</v>
      </c>
    </row>
    <row r="63" spans="1:27" ht="38.25" x14ac:dyDescent="0.2">
      <c r="A63" s="17">
        <v>67</v>
      </c>
      <c r="B63" s="271" t="s">
        <v>16</v>
      </c>
      <c r="C63" s="243" t="s">
        <v>18</v>
      </c>
      <c r="D63" s="243" t="s">
        <v>19</v>
      </c>
      <c r="E63" s="276" t="s">
        <v>544</v>
      </c>
      <c r="F63" s="245" t="s">
        <v>675</v>
      </c>
      <c r="G63" s="345">
        <v>384351100</v>
      </c>
      <c r="H63" s="245" t="s">
        <v>676</v>
      </c>
      <c r="I63" s="246" t="s">
        <v>573</v>
      </c>
      <c r="J63" s="246" t="s">
        <v>574</v>
      </c>
      <c r="K63" s="246" t="s">
        <v>510</v>
      </c>
      <c r="L63" s="248" t="s">
        <v>21</v>
      </c>
      <c r="M63" s="248" t="s">
        <v>128</v>
      </c>
      <c r="N63" s="248" t="s">
        <v>170</v>
      </c>
      <c r="O63" s="248" t="s">
        <v>231</v>
      </c>
      <c r="P63" s="249" t="s">
        <v>22</v>
      </c>
      <c r="Q63" s="246" t="s">
        <v>20</v>
      </c>
      <c r="R63" s="269">
        <v>6</v>
      </c>
      <c r="S63" s="247">
        <v>0</v>
      </c>
      <c r="T63" s="247">
        <f t="shared" si="5"/>
        <v>12</v>
      </c>
      <c r="U63" s="247">
        <f t="shared" si="1"/>
        <v>0</v>
      </c>
      <c r="V63" s="250">
        <f t="shared" si="6"/>
        <v>12</v>
      </c>
      <c r="W63" s="251">
        <v>0</v>
      </c>
      <c r="X63" s="251"/>
      <c r="Y63" s="250">
        <f t="shared" si="7"/>
        <v>0</v>
      </c>
      <c r="Z63" s="251"/>
      <c r="AA63" s="274">
        <f t="shared" si="8"/>
        <v>0</v>
      </c>
    </row>
    <row r="64" spans="1:27" ht="38.25" x14ac:dyDescent="0.2">
      <c r="A64" s="17">
        <v>68</v>
      </c>
      <c r="B64" s="271" t="s">
        <v>16</v>
      </c>
      <c r="C64" s="243" t="s">
        <v>18</v>
      </c>
      <c r="D64" s="243" t="s">
        <v>19</v>
      </c>
      <c r="E64" s="276" t="s">
        <v>544</v>
      </c>
      <c r="F64" s="245" t="s">
        <v>675</v>
      </c>
      <c r="G64" s="345">
        <v>384351100</v>
      </c>
      <c r="H64" s="245" t="s">
        <v>676</v>
      </c>
      <c r="I64" s="246" t="s">
        <v>575</v>
      </c>
      <c r="J64" s="246" t="s">
        <v>576</v>
      </c>
      <c r="K64" s="246" t="s">
        <v>539</v>
      </c>
      <c r="L64" s="248" t="s">
        <v>21</v>
      </c>
      <c r="M64" s="248" t="s">
        <v>127</v>
      </c>
      <c r="N64" s="248" t="s">
        <v>170</v>
      </c>
      <c r="O64" s="248" t="s">
        <v>249</v>
      </c>
      <c r="P64" s="249" t="s">
        <v>22</v>
      </c>
      <c r="Q64" s="246" t="s">
        <v>20</v>
      </c>
      <c r="R64" s="269">
        <v>17</v>
      </c>
      <c r="S64" s="247">
        <v>0</v>
      </c>
      <c r="T64" s="247">
        <f t="shared" si="5"/>
        <v>34</v>
      </c>
      <c r="U64" s="247">
        <f t="shared" si="1"/>
        <v>0</v>
      </c>
      <c r="V64" s="250">
        <f t="shared" si="6"/>
        <v>34</v>
      </c>
      <c r="W64" s="251">
        <v>0</v>
      </c>
      <c r="X64" s="251"/>
      <c r="Y64" s="250">
        <f t="shared" si="7"/>
        <v>0</v>
      </c>
      <c r="Z64" s="251"/>
      <c r="AA64" s="274">
        <f t="shared" si="8"/>
        <v>0</v>
      </c>
    </row>
    <row r="65" spans="1:27" ht="38.25" x14ac:dyDescent="0.2">
      <c r="A65" s="17">
        <v>69</v>
      </c>
      <c r="B65" s="271" t="s">
        <v>16</v>
      </c>
      <c r="C65" s="243" t="s">
        <v>18</v>
      </c>
      <c r="D65" s="243" t="s">
        <v>19</v>
      </c>
      <c r="E65" s="276" t="s">
        <v>544</v>
      </c>
      <c r="F65" s="245" t="s">
        <v>675</v>
      </c>
      <c r="G65" s="345">
        <v>384351100</v>
      </c>
      <c r="H65" s="245" t="s">
        <v>676</v>
      </c>
      <c r="I65" s="246" t="s">
        <v>577</v>
      </c>
      <c r="J65" s="246" t="s">
        <v>578</v>
      </c>
      <c r="K65" s="246" t="s">
        <v>579</v>
      </c>
      <c r="L65" s="248" t="s">
        <v>21</v>
      </c>
      <c r="M65" s="248" t="s">
        <v>127</v>
      </c>
      <c r="N65" s="248" t="s">
        <v>223</v>
      </c>
      <c r="O65" s="248" t="s">
        <v>404</v>
      </c>
      <c r="P65" s="249" t="s">
        <v>22</v>
      </c>
      <c r="Q65" s="246" t="s">
        <v>20</v>
      </c>
      <c r="R65" s="269">
        <v>0</v>
      </c>
      <c r="S65" s="247">
        <v>0</v>
      </c>
      <c r="T65" s="247">
        <f t="shared" si="5"/>
        <v>0</v>
      </c>
      <c r="U65" s="247">
        <f t="shared" si="1"/>
        <v>0</v>
      </c>
      <c r="V65" s="250">
        <f t="shared" si="6"/>
        <v>0</v>
      </c>
      <c r="W65" s="251">
        <v>0</v>
      </c>
      <c r="X65" s="251"/>
      <c r="Y65" s="250">
        <f t="shared" si="7"/>
        <v>0</v>
      </c>
      <c r="Z65" s="251"/>
      <c r="AA65" s="274">
        <f t="shared" si="8"/>
        <v>0</v>
      </c>
    </row>
    <row r="66" spans="1:27" ht="38.25" x14ac:dyDescent="0.2">
      <c r="A66" s="17">
        <v>70</v>
      </c>
      <c r="B66" s="271" t="s">
        <v>16</v>
      </c>
      <c r="C66" s="243" t="s">
        <v>18</v>
      </c>
      <c r="D66" s="243" t="s">
        <v>19</v>
      </c>
      <c r="E66" s="276" t="s">
        <v>544</v>
      </c>
      <c r="F66" s="245" t="s">
        <v>675</v>
      </c>
      <c r="G66" s="345">
        <v>384351100</v>
      </c>
      <c r="H66" s="245" t="s">
        <v>676</v>
      </c>
      <c r="I66" s="246" t="s">
        <v>581</v>
      </c>
      <c r="J66" s="246" t="s">
        <v>582</v>
      </c>
      <c r="K66" s="246" t="s">
        <v>580</v>
      </c>
      <c r="L66" s="248" t="s">
        <v>21</v>
      </c>
      <c r="M66" s="248" t="s">
        <v>128</v>
      </c>
      <c r="N66" s="248" t="s">
        <v>170</v>
      </c>
      <c r="O66" s="248" t="s">
        <v>176</v>
      </c>
      <c r="P66" s="249" t="s">
        <v>22</v>
      </c>
      <c r="Q66" s="246" t="s">
        <v>20</v>
      </c>
      <c r="R66" s="269">
        <v>5</v>
      </c>
      <c r="S66" s="247">
        <v>0</v>
      </c>
      <c r="T66" s="247">
        <f t="shared" si="5"/>
        <v>10</v>
      </c>
      <c r="U66" s="247">
        <f t="shared" si="1"/>
        <v>0</v>
      </c>
      <c r="V66" s="250">
        <f t="shared" si="6"/>
        <v>10</v>
      </c>
      <c r="W66" s="251">
        <v>0</v>
      </c>
      <c r="X66" s="251"/>
      <c r="Y66" s="250">
        <f t="shared" si="7"/>
        <v>0</v>
      </c>
      <c r="Z66" s="251"/>
      <c r="AA66" s="274">
        <f t="shared" si="8"/>
        <v>0</v>
      </c>
    </row>
    <row r="67" spans="1:27" ht="38.25" x14ac:dyDescent="0.2">
      <c r="A67" s="17">
        <v>71</v>
      </c>
      <c r="B67" s="271" t="s">
        <v>16</v>
      </c>
      <c r="C67" s="243" t="s">
        <v>18</v>
      </c>
      <c r="D67" s="243" t="s">
        <v>19</v>
      </c>
      <c r="E67" s="276" t="s">
        <v>544</v>
      </c>
      <c r="F67" s="245" t="s">
        <v>675</v>
      </c>
      <c r="G67" s="345">
        <v>384351100</v>
      </c>
      <c r="H67" s="245" t="s">
        <v>676</v>
      </c>
      <c r="I67" s="246" t="s">
        <v>583</v>
      </c>
      <c r="J67" s="246" t="s">
        <v>584</v>
      </c>
      <c r="K67" s="246" t="s">
        <v>579</v>
      </c>
      <c r="L67" s="248" t="s">
        <v>21</v>
      </c>
      <c r="M67" s="248" t="s">
        <v>128</v>
      </c>
      <c r="N67" s="248" t="s">
        <v>170</v>
      </c>
      <c r="O67" s="248" t="s">
        <v>176</v>
      </c>
      <c r="P67" s="249" t="s">
        <v>22</v>
      </c>
      <c r="Q67" s="246" t="s">
        <v>20</v>
      </c>
      <c r="R67" s="269">
        <v>2</v>
      </c>
      <c r="S67" s="247">
        <v>0</v>
      </c>
      <c r="T67" s="247">
        <f t="shared" si="5"/>
        <v>4</v>
      </c>
      <c r="U67" s="247">
        <f t="shared" si="1"/>
        <v>0</v>
      </c>
      <c r="V67" s="250">
        <f t="shared" si="6"/>
        <v>4</v>
      </c>
      <c r="W67" s="251">
        <v>0</v>
      </c>
      <c r="X67" s="251"/>
      <c r="Y67" s="250">
        <f t="shared" si="7"/>
        <v>0</v>
      </c>
      <c r="Z67" s="251"/>
      <c r="AA67" s="274">
        <f t="shared" si="8"/>
        <v>0</v>
      </c>
    </row>
    <row r="68" spans="1:27" ht="38.25" x14ac:dyDescent="0.2">
      <c r="A68" s="17">
        <v>72</v>
      </c>
      <c r="B68" s="271" t="s">
        <v>16</v>
      </c>
      <c r="C68" s="243" t="s">
        <v>18</v>
      </c>
      <c r="D68" s="243" t="s">
        <v>19</v>
      </c>
      <c r="E68" s="276" t="s">
        <v>544</v>
      </c>
      <c r="F68" s="245" t="s">
        <v>675</v>
      </c>
      <c r="G68" s="345">
        <v>384351100</v>
      </c>
      <c r="H68" s="245" t="s">
        <v>676</v>
      </c>
      <c r="I68" s="246" t="s">
        <v>585</v>
      </c>
      <c r="J68" s="246" t="s">
        <v>589</v>
      </c>
      <c r="K68" s="246" t="s">
        <v>25</v>
      </c>
      <c r="L68" s="248" t="s">
        <v>21</v>
      </c>
      <c r="M68" s="248" t="s">
        <v>128</v>
      </c>
      <c r="N68" s="248" t="s">
        <v>170</v>
      </c>
      <c r="O68" s="248" t="s">
        <v>404</v>
      </c>
      <c r="P68" s="249" t="s">
        <v>22</v>
      </c>
      <c r="Q68" s="246" t="s">
        <v>20</v>
      </c>
      <c r="R68" s="269">
        <v>1</v>
      </c>
      <c r="S68" s="247">
        <v>0</v>
      </c>
      <c r="T68" s="247">
        <f t="shared" si="5"/>
        <v>2</v>
      </c>
      <c r="U68" s="247">
        <f t="shared" si="1"/>
        <v>0</v>
      </c>
      <c r="V68" s="250">
        <f t="shared" si="6"/>
        <v>2</v>
      </c>
      <c r="W68" s="251">
        <v>0</v>
      </c>
      <c r="X68" s="251"/>
      <c r="Y68" s="250">
        <f t="shared" si="7"/>
        <v>0</v>
      </c>
      <c r="Z68" s="251"/>
      <c r="AA68" s="274">
        <f t="shared" si="8"/>
        <v>0</v>
      </c>
    </row>
    <row r="69" spans="1:27" ht="38.25" x14ac:dyDescent="0.2">
      <c r="A69" s="17">
        <v>73</v>
      </c>
      <c r="B69" s="271" t="s">
        <v>16</v>
      </c>
      <c r="C69" s="243" t="s">
        <v>18</v>
      </c>
      <c r="D69" s="243" t="s">
        <v>19</v>
      </c>
      <c r="E69" s="276" t="s">
        <v>544</v>
      </c>
      <c r="F69" s="245" t="s">
        <v>675</v>
      </c>
      <c r="G69" s="345">
        <v>384351100</v>
      </c>
      <c r="H69" s="245" t="s">
        <v>676</v>
      </c>
      <c r="I69" s="246" t="s">
        <v>586</v>
      </c>
      <c r="J69" s="246" t="s">
        <v>590</v>
      </c>
      <c r="K69" s="246" t="s">
        <v>25</v>
      </c>
      <c r="L69" s="248" t="s">
        <v>21</v>
      </c>
      <c r="M69" s="248" t="s">
        <v>130</v>
      </c>
      <c r="N69" s="248" t="s">
        <v>170</v>
      </c>
      <c r="O69" s="248" t="s">
        <v>250</v>
      </c>
      <c r="P69" s="249" t="s">
        <v>22</v>
      </c>
      <c r="Q69" s="246" t="s">
        <v>20</v>
      </c>
      <c r="R69" s="269">
        <v>7</v>
      </c>
      <c r="S69" s="247">
        <v>4</v>
      </c>
      <c r="T69" s="247">
        <f t="shared" si="5"/>
        <v>14</v>
      </c>
      <c r="U69" s="247">
        <f t="shared" si="1"/>
        <v>8</v>
      </c>
      <c r="V69" s="250">
        <f t="shared" si="6"/>
        <v>22</v>
      </c>
      <c r="W69" s="251">
        <v>0</v>
      </c>
      <c r="X69" s="251"/>
      <c r="Y69" s="250">
        <f t="shared" si="7"/>
        <v>0</v>
      </c>
      <c r="Z69" s="251"/>
      <c r="AA69" s="274">
        <f t="shared" si="8"/>
        <v>0</v>
      </c>
    </row>
    <row r="70" spans="1:27" ht="38.25" x14ac:dyDescent="0.2">
      <c r="A70" s="17">
        <v>74</v>
      </c>
      <c r="B70" s="271" t="s">
        <v>16</v>
      </c>
      <c r="C70" s="243" t="s">
        <v>18</v>
      </c>
      <c r="D70" s="243" t="s">
        <v>19</v>
      </c>
      <c r="E70" s="276" t="s">
        <v>544</v>
      </c>
      <c r="F70" s="245" t="s">
        <v>675</v>
      </c>
      <c r="G70" s="345">
        <v>384351100</v>
      </c>
      <c r="H70" s="245" t="s">
        <v>676</v>
      </c>
      <c r="I70" s="246" t="s">
        <v>587</v>
      </c>
      <c r="J70" s="246" t="s">
        <v>591</v>
      </c>
      <c r="K70" s="246" t="s">
        <v>25</v>
      </c>
      <c r="L70" s="248" t="s">
        <v>21</v>
      </c>
      <c r="M70" s="248" t="s">
        <v>128</v>
      </c>
      <c r="N70" s="248" t="s">
        <v>170</v>
      </c>
      <c r="O70" s="248" t="s">
        <v>404</v>
      </c>
      <c r="P70" s="249" t="s">
        <v>22</v>
      </c>
      <c r="Q70" s="246" t="s">
        <v>20</v>
      </c>
      <c r="R70" s="269">
        <v>1</v>
      </c>
      <c r="S70" s="247">
        <v>0</v>
      </c>
      <c r="T70" s="247">
        <f t="shared" si="5"/>
        <v>2</v>
      </c>
      <c r="U70" s="247">
        <f t="shared" si="1"/>
        <v>0</v>
      </c>
      <c r="V70" s="250">
        <f t="shared" si="6"/>
        <v>2</v>
      </c>
      <c r="W70" s="251">
        <v>0</v>
      </c>
      <c r="X70" s="251"/>
      <c r="Y70" s="250">
        <f t="shared" si="7"/>
        <v>0</v>
      </c>
      <c r="Z70" s="251"/>
      <c r="AA70" s="274">
        <f t="shared" si="8"/>
        <v>0</v>
      </c>
    </row>
    <row r="71" spans="1:27" ht="38.25" x14ac:dyDescent="0.2">
      <c r="A71" s="17">
        <v>75</v>
      </c>
      <c r="B71" s="271" t="s">
        <v>16</v>
      </c>
      <c r="C71" s="243" t="s">
        <v>18</v>
      </c>
      <c r="D71" s="243" t="s">
        <v>19</v>
      </c>
      <c r="E71" s="276" t="s">
        <v>544</v>
      </c>
      <c r="F71" s="245" t="s">
        <v>675</v>
      </c>
      <c r="G71" s="345">
        <v>384351100</v>
      </c>
      <c r="H71" s="245" t="s">
        <v>676</v>
      </c>
      <c r="I71" s="246" t="s">
        <v>588</v>
      </c>
      <c r="J71" s="246" t="s">
        <v>592</v>
      </c>
      <c r="K71" s="246" t="s">
        <v>25</v>
      </c>
      <c r="L71" s="248" t="s">
        <v>21</v>
      </c>
      <c r="M71" s="248" t="s">
        <v>128</v>
      </c>
      <c r="N71" s="248" t="s">
        <v>170</v>
      </c>
      <c r="O71" s="248" t="s">
        <v>249</v>
      </c>
      <c r="P71" s="249" t="s">
        <v>22</v>
      </c>
      <c r="Q71" s="246" t="s">
        <v>20</v>
      </c>
      <c r="R71" s="269">
        <v>4</v>
      </c>
      <c r="S71" s="247">
        <v>0</v>
      </c>
      <c r="T71" s="247">
        <f t="shared" si="5"/>
        <v>8</v>
      </c>
      <c r="U71" s="247">
        <f t="shared" ref="U71:U134" si="9">2*S71</f>
        <v>0</v>
      </c>
      <c r="V71" s="250">
        <f t="shared" si="6"/>
        <v>8</v>
      </c>
      <c r="W71" s="251">
        <v>0</v>
      </c>
      <c r="X71" s="251"/>
      <c r="Y71" s="250">
        <f t="shared" si="7"/>
        <v>0</v>
      </c>
      <c r="Z71" s="251"/>
      <c r="AA71" s="274">
        <f t="shared" si="8"/>
        <v>0</v>
      </c>
    </row>
    <row r="72" spans="1:27" ht="38.25" x14ac:dyDescent="0.2">
      <c r="A72" s="17">
        <v>76</v>
      </c>
      <c r="B72" s="271" t="s">
        <v>16</v>
      </c>
      <c r="C72" s="243" t="s">
        <v>18</v>
      </c>
      <c r="D72" s="243" t="s">
        <v>19</v>
      </c>
      <c r="E72" s="276" t="s">
        <v>544</v>
      </c>
      <c r="F72" s="245" t="s">
        <v>675</v>
      </c>
      <c r="G72" s="345">
        <v>384351100</v>
      </c>
      <c r="H72" s="245" t="s">
        <v>676</v>
      </c>
      <c r="I72" s="246" t="s">
        <v>593</v>
      </c>
      <c r="J72" s="246" t="s">
        <v>594</v>
      </c>
      <c r="K72" s="246" t="s">
        <v>452</v>
      </c>
      <c r="L72" s="248" t="s">
        <v>21</v>
      </c>
      <c r="M72" s="248" t="s">
        <v>127</v>
      </c>
      <c r="N72" s="248" t="s">
        <v>223</v>
      </c>
      <c r="O72" s="248" t="s">
        <v>224</v>
      </c>
      <c r="P72" s="249" t="s">
        <v>22</v>
      </c>
      <c r="Q72" s="246" t="s">
        <v>20</v>
      </c>
      <c r="R72" s="269">
        <v>1</v>
      </c>
      <c r="S72" s="247">
        <v>0</v>
      </c>
      <c r="T72" s="247">
        <f t="shared" si="5"/>
        <v>2</v>
      </c>
      <c r="U72" s="247">
        <f t="shared" si="9"/>
        <v>0</v>
      </c>
      <c r="V72" s="250">
        <f t="shared" si="6"/>
        <v>2</v>
      </c>
      <c r="W72" s="251">
        <v>0</v>
      </c>
      <c r="X72" s="251"/>
      <c r="Y72" s="250">
        <f t="shared" si="7"/>
        <v>0</v>
      </c>
      <c r="Z72" s="251"/>
      <c r="AA72" s="274">
        <f t="shared" si="8"/>
        <v>0</v>
      </c>
    </row>
    <row r="73" spans="1:27" ht="38.25" x14ac:dyDescent="0.2">
      <c r="A73" s="17">
        <v>77</v>
      </c>
      <c r="B73" s="271" t="s">
        <v>16</v>
      </c>
      <c r="C73" s="243" t="s">
        <v>18</v>
      </c>
      <c r="D73" s="243" t="s">
        <v>19</v>
      </c>
      <c r="E73" s="276" t="s">
        <v>544</v>
      </c>
      <c r="F73" s="245" t="s">
        <v>675</v>
      </c>
      <c r="G73" s="345">
        <v>384351100</v>
      </c>
      <c r="H73" s="245" t="s">
        <v>676</v>
      </c>
      <c r="I73" s="246" t="s">
        <v>597</v>
      </c>
      <c r="J73" s="246" t="s">
        <v>598</v>
      </c>
      <c r="K73" s="246" t="s">
        <v>595</v>
      </c>
      <c r="L73" s="248" t="s">
        <v>21</v>
      </c>
      <c r="M73" s="248" t="s">
        <v>128</v>
      </c>
      <c r="N73" s="248" t="s">
        <v>170</v>
      </c>
      <c r="O73" s="248" t="s">
        <v>231</v>
      </c>
      <c r="P73" s="249" t="s">
        <v>22</v>
      </c>
      <c r="Q73" s="246" t="s">
        <v>20</v>
      </c>
      <c r="R73" s="269">
        <v>5</v>
      </c>
      <c r="S73" s="247">
        <v>0</v>
      </c>
      <c r="T73" s="247">
        <f t="shared" si="5"/>
        <v>10</v>
      </c>
      <c r="U73" s="247">
        <f t="shared" si="9"/>
        <v>0</v>
      </c>
      <c r="V73" s="250">
        <f t="shared" si="6"/>
        <v>10</v>
      </c>
      <c r="W73" s="251">
        <v>0</v>
      </c>
      <c r="X73" s="251"/>
      <c r="Y73" s="250">
        <f t="shared" si="7"/>
        <v>0</v>
      </c>
      <c r="Z73" s="251"/>
      <c r="AA73" s="274">
        <f t="shared" si="8"/>
        <v>0</v>
      </c>
    </row>
    <row r="74" spans="1:27" ht="38.25" x14ac:dyDescent="0.2">
      <c r="A74" s="17">
        <v>78</v>
      </c>
      <c r="B74" s="271" t="s">
        <v>16</v>
      </c>
      <c r="C74" s="243" t="s">
        <v>18</v>
      </c>
      <c r="D74" s="243" t="s">
        <v>19</v>
      </c>
      <c r="E74" s="276" t="s">
        <v>544</v>
      </c>
      <c r="F74" s="245" t="s">
        <v>675</v>
      </c>
      <c r="G74" s="345">
        <v>384351100</v>
      </c>
      <c r="H74" s="245" t="s">
        <v>676</v>
      </c>
      <c r="I74" s="246" t="s">
        <v>599</v>
      </c>
      <c r="J74" s="246" t="s">
        <v>600</v>
      </c>
      <c r="K74" s="246" t="s">
        <v>518</v>
      </c>
      <c r="L74" s="248" t="s">
        <v>21</v>
      </c>
      <c r="M74" s="248" t="s">
        <v>128</v>
      </c>
      <c r="N74" s="248" t="s">
        <v>170</v>
      </c>
      <c r="O74" s="248" t="s">
        <v>231</v>
      </c>
      <c r="P74" s="249" t="s">
        <v>22</v>
      </c>
      <c r="Q74" s="246" t="s">
        <v>20</v>
      </c>
      <c r="R74" s="269">
        <v>4</v>
      </c>
      <c r="S74" s="247">
        <v>0</v>
      </c>
      <c r="T74" s="247">
        <f t="shared" si="5"/>
        <v>8</v>
      </c>
      <c r="U74" s="247">
        <f t="shared" si="9"/>
        <v>0</v>
      </c>
      <c r="V74" s="250">
        <f t="shared" si="6"/>
        <v>8</v>
      </c>
      <c r="W74" s="251">
        <v>0</v>
      </c>
      <c r="X74" s="251"/>
      <c r="Y74" s="250">
        <f t="shared" si="7"/>
        <v>0</v>
      </c>
      <c r="Z74" s="251"/>
      <c r="AA74" s="274">
        <f t="shared" si="8"/>
        <v>0</v>
      </c>
    </row>
    <row r="75" spans="1:27" ht="38.25" x14ac:dyDescent="0.2">
      <c r="A75" s="17">
        <v>79</v>
      </c>
      <c r="B75" s="271" t="s">
        <v>16</v>
      </c>
      <c r="C75" s="243" t="s">
        <v>18</v>
      </c>
      <c r="D75" s="243" t="s">
        <v>19</v>
      </c>
      <c r="E75" s="276" t="s">
        <v>544</v>
      </c>
      <c r="F75" s="245" t="s">
        <v>675</v>
      </c>
      <c r="G75" s="345">
        <v>384351100</v>
      </c>
      <c r="H75" s="245" t="s">
        <v>676</v>
      </c>
      <c r="I75" s="246" t="s">
        <v>601</v>
      </c>
      <c r="J75" s="246" t="s">
        <v>602</v>
      </c>
      <c r="K75" s="246" t="s">
        <v>596</v>
      </c>
      <c r="L75" s="248" t="s">
        <v>21</v>
      </c>
      <c r="M75" s="248" t="s">
        <v>127</v>
      </c>
      <c r="N75" s="248" t="s">
        <v>170</v>
      </c>
      <c r="O75" s="248" t="s">
        <v>250</v>
      </c>
      <c r="P75" s="249" t="s">
        <v>22</v>
      </c>
      <c r="Q75" s="246" t="s">
        <v>20</v>
      </c>
      <c r="R75" s="269">
        <v>5</v>
      </c>
      <c r="S75" s="247">
        <v>0</v>
      </c>
      <c r="T75" s="247">
        <f t="shared" si="5"/>
        <v>10</v>
      </c>
      <c r="U75" s="247">
        <f t="shared" si="9"/>
        <v>0</v>
      </c>
      <c r="V75" s="250">
        <f t="shared" si="6"/>
        <v>10</v>
      </c>
      <c r="W75" s="251">
        <v>0</v>
      </c>
      <c r="X75" s="251"/>
      <c r="Y75" s="250">
        <f t="shared" si="7"/>
        <v>0</v>
      </c>
      <c r="Z75" s="251"/>
      <c r="AA75" s="274">
        <f t="shared" si="8"/>
        <v>0</v>
      </c>
    </row>
    <row r="76" spans="1:27" ht="38.25" x14ac:dyDescent="0.2">
      <c r="A76" s="17">
        <v>80</v>
      </c>
      <c r="B76" s="271" t="s">
        <v>16</v>
      </c>
      <c r="C76" s="243" t="s">
        <v>18</v>
      </c>
      <c r="D76" s="243" t="s">
        <v>19</v>
      </c>
      <c r="E76" s="276" t="s">
        <v>544</v>
      </c>
      <c r="F76" s="245" t="s">
        <v>675</v>
      </c>
      <c r="G76" s="345">
        <v>384351100</v>
      </c>
      <c r="H76" s="245" t="s">
        <v>676</v>
      </c>
      <c r="I76" s="246" t="s">
        <v>606</v>
      </c>
      <c r="J76" s="246" t="s">
        <v>607</v>
      </c>
      <c r="K76" s="246" t="s">
        <v>603</v>
      </c>
      <c r="L76" s="248" t="s">
        <v>21</v>
      </c>
      <c r="M76" s="248" t="s">
        <v>128</v>
      </c>
      <c r="N76" s="248" t="s">
        <v>223</v>
      </c>
      <c r="O76" s="248" t="s">
        <v>404</v>
      </c>
      <c r="P76" s="249" t="s">
        <v>22</v>
      </c>
      <c r="Q76" s="246" t="s">
        <v>20</v>
      </c>
      <c r="R76" s="269">
        <v>0</v>
      </c>
      <c r="S76" s="247">
        <v>0</v>
      </c>
      <c r="T76" s="247">
        <f t="shared" si="5"/>
        <v>0</v>
      </c>
      <c r="U76" s="247">
        <f t="shared" si="9"/>
        <v>0</v>
      </c>
      <c r="V76" s="250">
        <f t="shared" si="6"/>
        <v>0</v>
      </c>
      <c r="W76" s="251">
        <v>0</v>
      </c>
      <c r="X76" s="251"/>
      <c r="Y76" s="250">
        <f t="shared" si="7"/>
        <v>0</v>
      </c>
      <c r="Z76" s="251"/>
      <c r="AA76" s="274">
        <f t="shared" si="8"/>
        <v>0</v>
      </c>
    </row>
    <row r="77" spans="1:27" ht="38.25" x14ac:dyDescent="0.2">
      <c r="A77" s="17">
        <v>81</v>
      </c>
      <c r="B77" s="271" t="s">
        <v>16</v>
      </c>
      <c r="C77" s="243" t="s">
        <v>18</v>
      </c>
      <c r="D77" s="243" t="s">
        <v>19</v>
      </c>
      <c r="E77" s="276" t="s">
        <v>544</v>
      </c>
      <c r="F77" s="245" t="s">
        <v>675</v>
      </c>
      <c r="G77" s="345">
        <v>384351100</v>
      </c>
      <c r="H77" s="245" t="s">
        <v>676</v>
      </c>
      <c r="I77" s="246" t="s">
        <v>608</v>
      </c>
      <c r="J77" s="246" t="s">
        <v>609</v>
      </c>
      <c r="K77" s="246" t="s">
        <v>603</v>
      </c>
      <c r="L77" s="248" t="s">
        <v>21</v>
      </c>
      <c r="M77" s="248" t="s">
        <v>128</v>
      </c>
      <c r="N77" s="248" t="s">
        <v>223</v>
      </c>
      <c r="O77" s="248" t="s">
        <v>176</v>
      </c>
      <c r="P77" s="249" t="s">
        <v>22</v>
      </c>
      <c r="Q77" s="246" t="s">
        <v>20</v>
      </c>
      <c r="R77" s="269">
        <v>2</v>
      </c>
      <c r="S77" s="247">
        <v>0</v>
      </c>
      <c r="T77" s="247">
        <f t="shared" si="5"/>
        <v>4</v>
      </c>
      <c r="U77" s="247">
        <f t="shared" si="9"/>
        <v>0</v>
      </c>
      <c r="V77" s="250">
        <f t="shared" si="6"/>
        <v>4</v>
      </c>
      <c r="W77" s="251">
        <v>0</v>
      </c>
      <c r="X77" s="251"/>
      <c r="Y77" s="250">
        <f t="shared" si="7"/>
        <v>0</v>
      </c>
      <c r="Z77" s="251"/>
      <c r="AA77" s="274">
        <f t="shared" si="8"/>
        <v>0</v>
      </c>
    </row>
    <row r="78" spans="1:27" ht="38.25" x14ac:dyDescent="0.2">
      <c r="A78" s="17">
        <v>82</v>
      </c>
      <c r="B78" s="271" t="s">
        <v>16</v>
      </c>
      <c r="C78" s="243" t="s">
        <v>18</v>
      </c>
      <c r="D78" s="243" t="s">
        <v>19</v>
      </c>
      <c r="E78" s="276" t="s">
        <v>544</v>
      </c>
      <c r="F78" s="245" t="s">
        <v>675</v>
      </c>
      <c r="G78" s="345">
        <v>384351100</v>
      </c>
      <c r="H78" s="245" t="s">
        <v>676</v>
      </c>
      <c r="I78" s="246" t="s">
        <v>610</v>
      </c>
      <c r="J78" s="246" t="s">
        <v>611</v>
      </c>
      <c r="K78" s="246" t="s">
        <v>535</v>
      </c>
      <c r="L78" s="248" t="s">
        <v>21</v>
      </c>
      <c r="M78" s="248" t="s">
        <v>127</v>
      </c>
      <c r="N78" s="248" t="s">
        <v>223</v>
      </c>
      <c r="O78" s="248" t="s">
        <v>249</v>
      </c>
      <c r="P78" s="249" t="s">
        <v>22</v>
      </c>
      <c r="Q78" s="246" t="s">
        <v>20</v>
      </c>
      <c r="R78" s="269">
        <v>1</v>
      </c>
      <c r="S78" s="247">
        <v>0</v>
      </c>
      <c r="T78" s="247">
        <f t="shared" si="5"/>
        <v>2</v>
      </c>
      <c r="U78" s="247">
        <f t="shared" si="9"/>
        <v>0</v>
      </c>
      <c r="V78" s="250">
        <f t="shared" si="6"/>
        <v>2</v>
      </c>
      <c r="W78" s="251">
        <v>0</v>
      </c>
      <c r="X78" s="251"/>
      <c r="Y78" s="250">
        <f t="shared" si="7"/>
        <v>0</v>
      </c>
      <c r="Z78" s="251"/>
      <c r="AA78" s="274">
        <f t="shared" si="8"/>
        <v>0</v>
      </c>
    </row>
    <row r="79" spans="1:27" ht="38.25" x14ac:dyDescent="0.2">
      <c r="A79" s="17">
        <v>83</v>
      </c>
      <c r="B79" s="271" t="s">
        <v>16</v>
      </c>
      <c r="C79" s="243" t="s">
        <v>18</v>
      </c>
      <c r="D79" s="243" t="s">
        <v>19</v>
      </c>
      <c r="E79" s="276" t="s">
        <v>544</v>
      </c>
      <c r="F79" s="245" t="s">
        <v>675</v>
      </c>
      <c r="G79" s="345">
        <v>384351100</v>
      </c>
      <c r="H79" s="245" t="s">
        <v>676</v>
      </c>
      <c r="I79" s="246" t="s">
        <v>614</v>
      </c>
      <c r="J79" s="246" t="s">
        <v>615</v>
      </c>
      <c r="K79" s="246" t="s">
        <v>563</v>
      </c>
      <c r="L79" s="248" t="s">
        <v>21</v>
      </c>
      <c r="M79" s="248" t="s">
        <v>127</v>
      </c>
      <c r="N79" s="248" t="s">
        <v>223</v>
      </c>
      <c r="O79" s="248" t="s">
        <v>224</v>
      </c>
      <c r="P79" s="249" t="s">
        <v>22</v>
      </c>
      <c r="Q79" s="246" t="s">
        <v>20</v>
      </c>
      <c r="R79" s="269">
        <v>2</v>
      </c>
      <c r="S79" s="247">
        <v>0</v>
      </c>
      <c r="T79" s="247">
        <f t="shared" si="5"/>
        <v>4</v>
      </c>
      <c r="U79" s="247">
        <f t="shared" si="9"/>
        <v>0</v>
      </c>
      <c r="V79" s="250">
        <f t="shared" si="6"/>
        <v>4</v>
      </c>
      <c r="W79" s="251">
        <v>0</v>
      </c>
      <c r="X79" s="251"/>
      <c r="Y79" s="250">
        <f t="shared" si="7"/>
        <v>0</v>
      </c>
      <c r="Z79" s="251"/>
      <c r="AA79" s="274">
        <f t="shared" si="8"/>
        <v>0</v>
      </c>
    </row>
    <row r="80" spans="1:27" ht="38.25" x14ac:dyDescent="0.2">
      <c r="A80" s="17">
        <v>84</v>
      </c>
      <c r="B80" s="271" t="s">
        <v>16</v>
      </c>
      <c r="C80" s="243" t="s">
        <v>18</v>
      </c>
      <c r="D80" s="243" t="s">
        <v>19</v>
      </c>
      <c r="E80" s="276" t="s">
        <v>544</v>
      </c>
      <c r="F80" s="245" t="s">
        <v>675</v>
      </c>
      <c r="G80" s="345">
        <v>384351100</v>
      </c>
      <c r="H80" s="245" t="s">
        <v>676</v>
      </c>
      <c r="I80" s="246" t="s">
        <v>616</v>
      </c>
      <c r="J80" s="246" t="s">
        <v>617</v>
      </c>
      <c r="K80" s="246" t="s">
        <v>604</v>
      </c>
      <c r="L80" s="248" t="s">
        <v>21</v>
      </c>
      <c r="M80" s="248" t="s">
        <v>127</v>
      </c>
      <c r="N80" s="248" t="s">
        <v>223</v>
      </c>
      <c r="O80" s="248" t="s">
        <v>224</v>
      </c>
      <c r="P80" s="249" t="s">
        <v>22</v>
      </c>
      <c r="Q80" s="246" t="s">
        <v>20</v>
      </c>
      <c r="R80" s="269">
        <v>1</v>
      </c>
      <c r="S80" s="247">
        <v>0</v>
      </c>
      <c r="T80" s="247">
        <f t="shared" si="5"/>
        <v>2</v>
      </c>
      <c r="U80" s="247">
        <f t="shared" si="9"/>
        <v>0</v>
      </c>
      <c r="V80" s="250">
        <f t="shared" si="6"/>
        <v>2</v>
      </c>
      <c r="W80" s="251">
        <v>0</v>
      </c>
      <c r="X80" s="251"/>
      <c r="Y80" s="250">
        <f t="shared" si="7"/>
        <v>0</v>
      </c>
      <c r="Z80" s="251"/>
      <c r="AA80" s="274">
        <f t="shared" si="8"/>
        <v>0</v>
      </c>
    </row>
    <row r="81" spans="1:27" ht="38.25" x14ac:dyDescent="0.2">
      <c r="A81" s="17">
        <v>85</v>
      </c>
      <c r="B81" s="271" t="s">
        <v>16</v>
      </c>
      <c r="C81" s="243" t="s">
        <v>18</v>
      </c>
      <c r="D81" s="243" t="s">
        <v>19</v>
      </c>
      <c r="E81" s="276" t="s">
        <v>544</v>
      </c>
      <c r="F81" s="245" t="s">
        <v>675</v>
      </c>
      <c r="G81" s="345">
        <v>384351100</v>
      </c>
      <c r="H81" s="245" t="s">
        <v>676</v>
      </c>
      <c r="I81" s="246" t="s">
        <v>618</v>
      </c>
      <c r="J81" s="246" t="s">
        <v>619</v>
      </c>
      <c r="K81" s="246" t="s">
        <v>605</v>
      </c>
      <c r="L81" s="248" t="s">
        <v>21</v>
      </c>
      <c r="M81" s="248" t="s">
        <v>127</v>
      </c>
      <c r="N81" s="248" t="s">
        <v>223</v>
      </c>
      <c r="O81" s="248" t="s">
        <v>249</v>
      </c>
      <c r="P81" s="249" t="s">
        <v>22</v>
      </c>
      <c r="Q81" s="246" t="s">
        <v>20</v>
      </c>
      <c r="R81" s="269">
        <v>2</v>
      </c>
      <c r="S81" s="247">
        <v>0</v>
      </c>
      <c r="T81" s="247">
        <f t="shared" si="5"/>
        <v>4</v>
      </c>
      <c r="U81" s="247">
        <f t="shared" si="9"/>
        <v>0</v>
      </c>
      <c r="V81" s="250">
        <f t="shared" si="6"/>
        <v>4</v>
      </c>
      <c r="W81" s="251">
        <v>0</v>
      </c>
      <c r="X81" s="251"/>
      <c r="Y81" s="250">
        <f t="shared" si="7"/>
        <v>0</v>
      </c>
      <c r="Z81" s="251"/>
      <c r="AA81" s="274">
        <f t="shared" si="8"/>
        <v>0</v>
      </c>
    </row>
    <row r="82" spans="1:27" ht="38.25" x14ac:dyDescent="0.2">
      <c r="A82" s="17">
        <v>86</v>
      </c>
      <c r="B82" s="271" t="s">
        <v>16</v>
      </c>
      <c r="C82" s="243" t="s">
        <v>18</v>
      </c>
      <c r="D82" s="243" t="s">
        <v>19</v>
      </c>
      <c r="E82" s="276" t="s">
        <v>544</v>
      </c>
      <c r="F82" s="245" t="s">
        <v>675</v>
      </c>
      <c r="G82" s="345">
        <v>384351100</v>
      </c>
      <c r="H82" s="245" t="s">
        <v>676</v>
      </c>
      <c r="I82" s="246" t="s">
        <v>620</v>
      </c>
      <c r="J82" s="246" t="s">
        <v>621</v>
      </c>
      <c r="K82" s="246" t="s">
        <v>612</v>
      </c>
      <c r="L82" s="248" t="s">
        <v>21</v>
      </c>
      <c r="M82" s="248" t="s">
        <v>127</v>
      </c>
      <c r="N82" s="248" t="s">
        <v>170</v>
      </c>
      <c r="O82" s="248" t="s">
        <v>176</v>
      </c>
      <c r="P82" s="249" t="s">
        <v>22</v>
      </c>
      <c r="Q82" s="246" t="s">
        <v>20</v>
      </c>
      <c r="R82" s="269">
        <v>1</v>
      </c>
      <c r="S82" s="247">
        <v>0</v>
      </c>
      <c r="T82" s="247">
        <f t="shared" si="5"/>
        <v>2</v>
      </c>
      <c r="U82" s="247">
        <f t="shared" si="9"/>
        <v>0</v>
      </c>
      <c r="V82" s="250">
        <f t="shared" si="6"/>
        <v>2</v>
      </c>
      <c r="W82" s="251">
        <v>0</v>
      </c>
      <c r="X82" s="251"/>
      <c r="Y82" s="250">
        <f t="shared" si="7"/>
        <v>0</v>
      </c>
      <c r="Z82" s="251"/>
      <c r="AA82" s="274">
        <f t="shared" si="8"/>
        <v>0</v>
      </c>
    </row>
    <row r="83" spans="1:27" ht="38.25" x14ac:dyDescent="0.2">
      <c r="A83" s="17">
        <v>87</v>
      </c>
      <c r="B83" s="271" t="s">
        <v>16</v>
      </c>
      <c r="C83" s="243" t="s">
        <v>18</v>
      </c>
      <c r="D83" s="243" t="s">
        <v>19</v>
      </c>
      <c r="E83" s="276" t="s">
        <v>544</v>
      </c>
      <c r="F83" s="245" t="s">
        <v>675</v>
      </c>
      <c r="G83" s="345">
        <v>384351100</v>
      </c>
      <c r="H83" s="245" t="s">
        <v>676</v>
      </c>
      <c r="I83" s="246" t="s">
        <v>624</v>
      </c>
      <c r="J83" s="246" t="s">
        <v>625</v>
      </c>
      <c r="K83" s="246" t="s">
        <v>613</v>
      </c>
      <c r="L83" s="248" t="s">
        <v>21</v>
      </c>
      <c r="M83" s="248" t="s">
        <v>127</v>
      </c>
      <c r="N83" s="248" t="s">
        <v>223</v>
      </c>
      <c r="O83" s="248" t="s">
        <v>176</v>
      </c>
      <c r="P83" s="249" t="s">
        <v>22</v>
      </c>
      <c r="Q83" s="246" t="s">
        <v>20</v>
      </c>
      <c r="R83" s="269">
        <v>1</v>
      </c>
      <c r="S83" s="247">
        <v>0</v>
      </c>
      <c r="T83" s="247">
        <f t="shared" si="5"/>
        <v>2</v>
      </c>
      <c r="U83" s="247">
        <f t="shared" si="9"/>
        <v>0</v>
      </c>
      <c r="V83" s="250">
        <f t="shared" si="6"/>
        <v>2</v>
      </c>
      <c r="W83" s="251">
        <v>0</v>
      </c>
      <c r="X83" s="251"/>
      <c r="Y83" s="250">
        <f t="shared" si="7"/>
        <v>0</v>
      </c>
      <c r="Z83" s="251"/>
      <c r="AA83" s="274">
        <f t="shared" si="8"/>
        <v>0</v>
      </c>
    </row>
    <row r="84" spans="1:27" ht="38.25" x14ac:dyDescent="0.2">
      <c r="A84" s="17">
        <v>88</v>
      </c>
      <c r="B84" s="271" t="s">
        <v>16</v>
      </c>
      <c r="C84" s="243" t="s">
        <v>18</v>
      </c>
      <c r="D84" s="243" t="s">
        <v>19</v>
      </c>
      <c r="E84" s="276" t="s">
        <v>544</v>
      </c>
      <c r="F84" s="245" t="s">
        <v>675</v>
      </c>
      <c r="G84" s="345">
        <v>384351100</v>
      </c>
      <c r="H84" s="245" t="s">
        <v>676</v>
      </c>
      <c r="I84" s="246" t="s">
        <v>627</v>
      </c>
      <c r="J84" s="246" t="s">
        <v>628</v>
      </c>
      <c r="K84" s="246" t="s">
        <v>622</v>
      </c>
      <c r="L84" s="248" t="s">
        <v>21</v>
      </c>
      <c r="M84" s="248" t="s">
        <v>127</v>
      </c>
      <c r="N84" s="248" t="s">
        <v>170</v>
      </c>
      <c r="O84" s="248" t="s">
        <v>224</v>
      </c>
      <c r="P84" s="249" t="s">
        <v>22</v>
      </c>
      <c r="Q84" s="246" t="s">
        <v>20</v>
      </c>
      <c r="R84" s="269">
        <v>1</v>
      </c>
      <c r="S84" s="247">
        <v>0</v>
      </c>
      <c r="T84" s="247">
        <f t="shared" si="5"/>
        <v>2</v>
      </c>
      <c r="U84" s="247">
        <f t="shared" si="9"/>
        <v>0</v>
      </c>
      <c r="V84" s="250">
        <f t="shared" si="6"/>
        <v>2</v>
      </c>
      <c r="W84" s="251">
        <v>0</v>
      </c>
      <c r="X84" s="251"/>
      <c r="Y84" s="250">
        <f t="shared" si="7"/>
        <v>0</v>
      </c>
      <c r="Z84" s="251"/>
      <c r="AA84" s="274">
        <f t="shared" si="8"/>
        <v>0</v>
      </c>
    </row>
    <row r="85" spans="1:27" ht="38.25" x14ac:dyDescent="0.2">
      <c r="A85" s="17">
        <v>89</v>
      </c>
      <c r="B85" s="271" t="s">
        <v>16</v>
      </c>
      <c r="C85" s="243" t="s">
        <v>18</v>
      </c>
      <c r="D85" s="243" t="s">
        <v>19</v>
      </c>
      <c r="E85" s="276" t="s">
        <v>544</v>
      </c>
      <c r="F85" s="245" t="s">
        <v>675</v>
      </c>
      <c r="G85" s="345">
        <v>384351100</v>
      </c>
      <c r="H85" s="245" t="s">
        <v>676</v>
      </c>
      <c r="I85" s="246" t="s">
        <v>629</v>
      </c>
      <c r="J85" s="246" t="s">
        <v>630</v>
      </c>
      <c r="K85" s="246" t="s">
        <v>623</v>
      </c>
      <c r="L85" s="248" t="s">
        <v>21</v>
      </c>
      <c r="M85" s="248" t="s">
        <v>127</v>
      </c>
      <c r="N85" s="248" t="s">
        <v>170</v>
      </c>
      <c r="O85" s="248" t="s">
        <v>160</v>
      </c>
      <c r="P85" s="249" t="s">
        <v>22</v>
      </c>
      <c r="Q85" s="246" t="s">
        <v>20</v>
      </c>
      <c r="R85" s="269">
        <v>1</v>
      </c>
      <c r="S85" s="247">
        <v>0</v>
      </c>
      <c r="T85" s="247">
        <f t="shared" si="5"/>
        <v>2</v>
      </c>
      <c r="U85" s="247">
        <f t="shared" si="9"/>
        <v>0</v>
      </c>
      <c r="V85" s="250">
        <f t="shared" si="6"/>
        <v>2</v>
      </c>
      <c r="W85" s="251">
        <v>0</v>
      </c>
      <c r="X85" s="251"/>
      <c r="Y85" s="250">
        <f t="shared" si="7"/>
        <v>0</v>
      </c>
      <c r="Z85" s="251"/>
      <c r="AA85" s="274">
        <f t="shared" si="8"/>
        <v>0</v>
      </c>
    </row>
    <row r="86" spans="1:27" ht="38.25" x14ac:dyDescent="0.2">
      <c r="A86" s="17">
        <v>90</v>
      </c>
      <c r="B86" s="271" t="s">
        <v>16</v>
      </c>
      <c r="C86" s="243" t="s">
        <v>18</v>
      </c>
      <c r="D86" s="243" t="s">
        <v>19</v>
      </c>
      <c r="E86" s="276" t="s">
        <v>544</v>
      </c>
      <c r="F86" s="245" t="s">
        <v>675</v>
      </c>
      <c r="G86" s="345">
        <v>384351100</v>
      </c>
      <c r="H86" s="245" t="s">
        <v>676</v>
      </c>
      <c r="I86" s="246" t="s">
        <v>631</v>
      </c>
      <c r="J86" s="246" t="s">
        <v>632</v>
      </c>
      <c r="K86" s="246" t="s">
        <v>516</v>
      </c>
      <c r="L86" s="248" t="s">
        <v>21</v>
      </c>
      <c r="M86" s="248" t="s">
        <v>127</v>
      </c>
      <c r="N86" s="248" t="s">
        <v>223</v>
      </c>
      <c r="O86" s="248" t="s">
        <v>224</v>
      </c>
      <c r="P86" s="249" t="s">
        <v>22</v>
      </c>
      <c r="Q86" s="246" t="s">
        <v>20</v>
      </c>
      <c r="R86" s="269">
        <v>1</v>
      </c>
      <c r="S86" s="247">
        <v>0</v>
      </c>
      <c r="T86" s="247">
        <f t="shared" si="5"/>
        <v>2</v>
      </c>
      <c r="U86" s="247">
        <f t="shared" si="9"/>
        <v>0</v>
      </c>
      <c r="V86" s="250">
        <f t="shared" si="6"/>
        <v>2</v>
      </c>
      <c r="W86" s="251">
        <v>0</v>
      </c>
      <c r="X86" s="251"/>
      <c r="Y86" s="250">
        <f t="shared" si="7"/>
        <v>0</v>
      </c>
      <c r="Z86" s="251"/>
      <c r="AA86" s="252">
        <f t="shared" si="8"/>
        <v>0</v>
      </c>
    </row>
    <row r="87" spans="1:27" ht="38.25" x14ac:dyDescent="0.2">
      <c r="A87" s="17">
        <v>91</v>
      </c>
      <c r="B87" s="271" t="s">
        <v>16</v>
      </c>
      <c r="C87" s="243" t="s">
        <v>18</v>
      </c>
      <c r="D87" s="243" t="s">
        <v>19</v>
      </c>
      <c r="E87" s="276" t="s">
        <v>544</v>
      </c>
      <c r="F87" s="245" t="s">
        <v>675</v>
      </c>
      <c r="G87" s="345">
        <v>384351100</v>
      </c>
      <c r="H87" s="245" t="s">
        <v>676</v>
      </c>
      <c r="I87" s="291" t="s">
        <v>633</v>
      </c>
      <c r="J87" s="291" t="s">
        <v>634</v>
      </c>
      <c r="K87" s="246" t="s">
        <v>516</v>
      </c>
      <c r="L87" s="248" t="s">
        <v>21</v>
      </c>
      <c r="M87" s="248" t="s">
        <v>127</v>
      </c>
      <c r="N87" s="293" t="s">
        <v>170</v>
      </c>
      <c r="O87" s="293" t="s">
        <v>231</v>
      </c>
      <c r="P87" s="249" t="s">
        <v>22</v>
      </c>
      <c r="Q87" s="246" t="s">
        <v>20</v>
      </c>
      <c r="R87" s="296">
        <v>5</v>
      </c>
      <c r="S87" s="292">
        <v>0</v>
      </c>
      <c r="T87" s="292">
        <f t="shared" si="5"/>
        <v>10</v>
      </c>
      <c r="U87" s="292">
        <f t="shared" si="9"/>
        <v>0</v>
      </c>
      <c r="V87" s="294">
        <f t="shared" si="6"/>
        <v>10</v>
      </c>
      <c r="W87" s="295">
        <v>0</v>
      </c>
      <c r="X87" s="295"/>
      <c r="Y87" s="294">
        <f t="shared" si="7"/>
        <v>0</v>
      </c>
      <c r="Z87" s="295"/>
      <c r="AA87" s="252">
        <f t="shared" si="8"/>
        <v>0</v>
      </c>
    </row>
    <row r="88" spans="1:27" ht="38.25" x14ac:dyDescent="0.2">
      <c r="A88" s="17">
        <v>92</v>
      </c>
      <c r="B88" s="271" t="s">
        <v>16</v>
      </c>
      <c r="C88" s="243" t="s">
        <v>18</v>
      </c>
      <c r="D88" s="243" t="s">
        <v>19</v>
      </c>
      <c r="E88" s="276" t="s">
        <v>544</v>
      </c>
      <c r="F88" s="245" t="s">
        <v>675</v>
      </c>
      <c r="G88" s="345">
        <v>384351100</v>
      </c>
      <c r="H88" s="245" t="s">
        <v>676</v>
      </c>
      <c r="I88" s="291" t="s">
        <v>635</v>
      </c>
      <c r="J88" s="291" t="s">
        <v>636</v>
      </c>
      <c r="K88" s="246" t="s">
        <v>438</v>
      </c>
      <c r="L88" s="248" t="s">
        <v>21</v>
      </c>
      <c r="M88" s="248" t="s">
        <v>127</v>
      </c>
      <c r="N88" s="293" t="s">
        <v>170</v>
      </c>
      <c r="O88" s="293" t="s">
        <v>231</v>
      </c>
      <c r="P88" s="249" t="s">
        <v>22</v>
      </c>
      <c r="Q88" s="246" t="s">
        <v>20</v>
      </c>
      <c r="R88" s="296">
        <v>4</v>
      </c>
      <c r="S88" s="292">
        <v>0</v>
      </c>
      <c r="T88" s="292">
        <f t="shared" si="5"/>
        <v>8</v>
      </c>
      <c r="U88" s="292">
        <f t="shared" si="9"/>
        <v>0</v>
      </c>
      <c r="V88" s="294">
        <f t="shared" si="6"/>
        <v>8</v>
      </c>
      <c r="W88" s="295">
        <v>0</v>
      </c>
      <c r="X88" s="295"/>
      <c r="Y88" s="294">
        <f t="shared" si="7"/>
        <v>0</v>
      </c>
      <c r="Z88" s="295"/>
      <c r="AA88" s="252">
        <f t="shared" si="8"/>
        <v>0</v>
      </c>
    </row>
    <row r="89" spans="1:27" ht="38.25" x14ac:dyDescent="0.2">
      <c r="A89" s="17">
        <v>93</v>
      </c>
      <c r="B89" s="271" t="s">
        <v>16</v>
      </c>
      <c r="C89" s="243" t="s">
        <v>18</v>
      </c>
      <c r="D89" s="243" t="s">
        <v>19</v>
      </c>
      <c r="E89" s="276" t="s">
        <v>544</v>
      </c>
      <c r="F89" s="245" t="s">
        <v>675</v>
      </c>
      <c r="G89" s="345">
        <v>384351100</v>
      </c>
      <c r="H89" s="245" t="s">
        <v>676</v>
      </c>
      <c r="I89" s="291" t="s">
        <v>637</v>
      </c>
      <c r="J89" s="291" t="s">
        <v>638</v>
      </c>
      <c r="K89" s="291" t="s">
        <v>626</v>
      </c>
      <c r="L89" s="248" t="s">
        <v>21</v>
      </c>
      <c r="M89" s="248" t="s">
        <v>127</v>
      </c>
      <c r="N89" s="293" t="s">
        <v>170</v>
      </c>
      <c r="O89" s="293" t="s">
        <v>249</v>
      </c>
      <c r="P89" s="249" t="s">
        <v>22</v>
      </c>
      <c r="Q89" s="246" t="s">
        <v>20</v>
      </c>
      <c r="R89" s="296">
        <v>1</v>
      </c>
      <c r="S89" s="292">
        <v>0</v>
      </c>
      <c r="T89" s="292">
        <f t="shared" si="5"/>
        <v>2</v>
      </c>
      <c r="U89" s="292">
        <f t="shared" si="9"/>
        <v>0</v>
      </c>
      <c r="V89" s="294">
        <f t="shared" si="6"/>
        <v>2</v>
      </c>
      <c r="W89" s="295">
        <v>0</v>
      </c>
      <c r="X89" s="295"/>
      <c r="Y89" s="294">
        <f t="shared" si="7"/>
        <v>0</v>
      </c>
      <c r="Z89" s="295"/>
      <c r="AA89" s="252">
        <f t="shared" si="8"/>
        <v>0</v>
      </c>
    </row>
    <row r="90" spans="1:27" ht="38.25" x14ac:dyDescent="0.2">
      <c r="A90" s="17">
        <v>94</v>
      </c>
      <c r="B90" s="271" t="s">
        <v>16</v>
      </c>
      <c r="C90" s="243" t="s">
        <v>18</v>
      </c>
      <c r="D90" s="243" t="s">
        <v>19</v>
      </c>
      <c r="E90" s="276" t="s">
        <v>544</v>
      </c>
      <c r="F90" s="245" t="s">
        <v>675</v>
      </c>
      <c r="G90" s="345">
        <v>384351100</v>
      </c>
      <c r="H90" s="245" t="s">
        <v>676</v>
      </c>
      <c r="I90" s="291" t="s">
        <v>640</v>
      </c>
      <c r="J90" s="291" t="s">
        <v>641</v>
      </c>
      <c r="K90" s="291" t="s">
        <v>639</v>
      </c>
      <c r="L90" s="248" t="s">
        <v>21</v>
      </c>
      <c r="M90" s="248" t="s">
        <v>127</v>
      </c>
      <c r="N90" s="293" t="s">
        <v>170</v>
      </c>
      <c r="O90" s="293" t="s">
        <v>250</v>
      </c>
      <c r="P90" s="249" t="s">
        <v>22</v>
      </c>
      <c r="Q90" s="246" t="s">
        <v>20</v>
      </c>
      <c r="R90" s="296">
        <v>6</v>
      </c>
      <c r="S90" s="292">
        <v>0</v>
      </c>
      <c r="T90" s="292">
        <f t="shared" si="5"/>
        <v>12</v>
      </c>
      <c r="U90" s="292">
        <f t="shared" si="9"/>
        <v>0</v>
      </c>
      <c r="V90" s="294">
        <f t="shared" si="6"/>
        <v>12</v>
      </c>
      <c r="W90" s="295">
        <v>0</v>
      </c>
      <c r="X90" s="295"/>
      <c r="Y90" s="294">
        <f t="shared" si="7"/>
        <v>0</v>
      </c>
      <c r="Z90" s="295"/>
      <c r="AA90" s="252">
        <f t="shared" si="8"/>
        <v>0</v>
      </c>
    </row>
    <row r="91" spans="1:27" ht="38.25" x14ac:dyDescent="0.2">
      <c r="A91" s="17">
        <v>95</v>
      </c>
      <c r="B91" s="271" t="s">
        <v>16</v>
      </c>
      <c r="C91" s="243" t="s">
        <v>18</v>
      </c>
      <c r="D91" s="243" t="s">
        <v>19</v>
      </c>
      <c r="E91" s="276" t="s">
        <v>544</v>
      </c>
      <c r="F91" s="245" t="s">
        <v>675</v>
      </c>
      <c r="G91" s="345">
        <v>384351100</v>
      </c>
      <c r="H91" s="245" t="s">
        <v>676</v>
      </c>
      <c r="I91" s="291" t="s">
        <v>642</v>
      </c>
      <c r="J91" s="291" t="s">
        <v>643</v>
      </c>
      <c r="K91" s="291" t="s">
        <v>29</v>
      </c>
      <c r="L91" s="248" t="s">
        <v>21</v>
      </c>
      <c r="M91" s="248" t="s">
        <v>127</v>
      </c>
      <c r="N91" s="293" t="s">
        <v>223</v>
      </c>
      <c r="O91" s="293" t="s">
        <v>176</v>
      </c>
      <c r="P91" s="249" t="s">
        <v>22</v>
      </c>
      <c r="Q91" s="246" t="s">
        <v>20</v>
      </c>
      <c r="R91" s="296">
        <v>1</v>
      </c>
      <c r="S91" s="292">
        <v>0</v>
      </c>
      <c r="T91" s="292">
        <f t="shared" si="5"/>
        <v>2</v>
      </c>
      <c r="U91" s="292">
        <f t="shared" si="9"/>
        <v>0</v>
      </c>
      <c r="V91" s="294">
        <f t="shared" si="6"/>
        <v>2</v>
      </c>
      <c r="W91" s="295">
        <v>0</v>
      </c>
      <c r="X91" s="295"/>
      <c r="Y91" s="294">
        <f t="shared" si="7"/>
        <v>0</v>
      </c>
      <c r="Z91" s="295"/>
      <c r="AA91" s="252">
        <f t="shared" si="8"/>
        <v>0</v>
      </c>
    </row>
    <row r="92" spans="1:27" ht="38.25" x14ac:dyDescent="0.2">
      <c r="A92" s="17">
        <v>96</v>
      </c>
      <c r="B92" s="271" t="s">
        <v>16</v>
      </c>
      <c r="C92" s="243" t="s">
        <v>18</v>
      </c>
      <c r="D92" s="243" t="s">
        <v>19</v>
      </c>
      <c r="E92" s="276" t="s">
        <v>544</v>
      </c>
      <c r="F92" s="245" t="s">
        <v>675</v>
      </c>
      <c r="G92" s="345">
        <v>384351100</v>
      </c>
      <c r="H92" s="245" t="s">
        <v>676</v>
      </c>
      <c r="I92" s="291" t="s">
        <v>644</v>
      </c>
      <c r="J92" s="291" t="s">
        <v>645</v>
      </c>
      <c r="K92" s="291" t="s">
        <v>554</v>
      </c>
      <c r="L92" s="248" t="s">
        <v>21</v>
      </c>
      <c r="M92" s="248" t="s">
        <v>127</v>
      </c>
      <c r="N92" s="293" t="s">
        <v>170</v>
      </c>
      <c r="O92" s="293" t="s">
        <v>249</v>
      </c>
      <c r="P92" s="249" t="s">
        <v>22</v>
      </c>
      <c r="Q92" s="246" t="s">
        <v>20</v>
      </c>
      <c r="R92" s="296">
        <v>4</v>
      </c>
      <c r="S92" s="292">
        <v>0</v>
      </c>
      <c r="T92" s="292">
        <f t="shared" si="5"/>
        <v>8</v>
      </c>
      <c r="U92" s="292">
        <f t="shared" si="9"/>
        <v>0</v>
      </c>
      <c r="V92" s="294">
        <f t="shared" si="6"/>
        <v>8</v>
      </c>
      <c r="W92" s="295">
        <v>0</v>
      </c>
      <c r="X92" s="295"/>
      <c r="Y92" s="294">
        <f t="shared" si="7"/>
        <v>0</v>
      </c>
      <c r="Z92" s="295"/>
      <c r="AA92" s="252">
        <f t="shared" si="8"/>
        <v>0</v>
      </c>
    </row>
    <row r="93" spans="1:27" ht="38.25" x14ac:dyDescent="0.2">
      <c r="A93" s="17">
        <v>97</v>
      </c>
      <c r="B93" s="271" t="s">
        <v>16</v>
      </c>
      <c r="C93" s="243" t="s">
        <v>18</v>
      </c>
      <c r="D93" s="243" t="s">
        <v>19</v>
      </c>
      <c r="E93" s="276" t="s">
        <v>544</v>
      </c>
      <c r="F93" s="245" t="s">
        <v>675</v>
      </c>
      <c r="G93" s="345">
        <v>384351100</v>
      </c>
      <c r="H93" s="245" t="s">
        <v>676</v>
      </c>
      <c r="I93" s="291" t="s">
        <v>648</v>
      </c>
      <c r="J93" s="291" t="s">
        <v>649</v>
      </c>
      <c r="K93" s="291" t="s">
        <v>25</v>
      </c>
      <c r="L93" s="248" t="s">
        <v>21</v>
      </c>
      <c r="M93" s="293" t="s">
        <v>130</v>
      </c>
      <c r="N93" s="293" t="s">
        <v>170</v>
      </c>
      <c r="O93" s="293" t="s">
        <v>176</v>
      </c>
      <c r="P93" s="249" t="s">
        <v>22</v>
      </c>
      <c r="Q93" s="246" t="s">
        <v>20</v>
      </c>
      <c r="R93" s="296">
        <v>0.1</v>
      </c>
      <c r="S93" s="292">
        <v>0.01</v>
      </c>
      <c r="T93" s="292">
        <f t="shared" si="5"/>
        <v>0.2</v>
      </c>
      <c r="U93" s="292">
        <f t="shared" si="9"/>
        <v>0.02</v>
      </c>
      <c r="V93" s="294">
        <f t="shared" si="6"/>
        <v>0.22</v>
      </c>
      <c r="W93" s="295">
        <v>0</v>
      </c>
      <c r="X93" s="295"/>
      <c r="Y93" s="294">
        <f t="shared" si="7"/>
        <v>0</v>
      </c>
      <c r="Z93" s="295"/>
      <c r="AA93" s="252">
        <f t="shared" si="8"/>
        <v>0</v>
      </c>
    </row>
    <row r="94" spans="1:27" ht="38.25" x14ac:dyDescent="0.2">
      <c r="A94" s="17">
        <v>98</v>
      </c>
      <c r="B94" s="271" t="s">
        <v>16</v>
      </c>
      <c r="C94" s="243" t="s">
        <v>18</v>
      </c>
      <c r="D94" s="243" t="s">
        <v>19</v>
      </c>
      <c r="E94" s="276" t="s">
        <v>544</v>
      </c>
      <c r="F94" s="245" t="s">
        <v>675</v>
      </c>
      <c r="G94" s="345">
        <v>384351100</v>
      </c>
      <c r="H94" s="245" t="s">
        <v>676</v>
      </c>
      <c r="I94" s="291" t="s">
        <v>650</v>
      </c>
      <c r="J94" s="291" t="s">
        <v>651</v>
      </c>
      <c r="K94" s="291" t="s">
        <v>646</v>
      </c>
      <c r="L94" s="248" t="s">
        <v>21</v>
      </c>
      <c r="M94" s="293" t="s">
        <v>127</v>
      </c>
      <c r="N94" s="293" t="s">
        <v>170</v>
      </c>
      <c r="O94" s="293" t="s">
        <v>249</v>
      </c>
      <c r="P94" s="249" t="s">
        <v>22</v>
      </c>
      <c r="Q94" s="246" t="s">
        <v>20</v>
      </c>
      <c r="R94" s="296">
        <v>2</v>
      </c>
      <c r="S94" s="292">
        <v>0</v>
      </c>
      <c r="T94" s="292">
        <f t="shared" si="5"/>
        <v>4</v>
      </c>
      <c r="U94" s="292">
        <f t="shared" si="9"/>
        <v>0</v>
      </c>
      <c r="V94" s="294">
        <f t="shared" si="6"/>
        <v>4</v>
      </c>
      <c r="W94" s="295">
        <v>0</v>
      </c>
      <c r="X94" s="295"/>
      <c r="Y94" s="294">
        <f t="shared" si="7"/>
        <v>0</v>
      </c>
      <c r="Z94" s="295"/>
      <c r="AA94" s="252">
        <f t="shared" si="8"/>
        <v>0</v>
      </c>
    </row>
    <row r="95" spans="1:27" ht="38.25" x14ac:dyDescent="0.2">
      <c r="A95" s="17">
        <v>99</v>
      </c>
      <c r="B95" s="271" t="s">
        <v>16</v>
      </c>
      <c r="C95" s="243" t="s">
        <v>18</v>
      </c>
      <c r="D95" s="243" t="s">
        <v>19</v>
      </c>
      <c r="E95" s="276" t="s">
        <v>544</v>
      </c>
      <c r="F95" s="245" t="s">
        <v>675</v>
      </c>
      <c r="G95" s="345">
        <v>384351100</v>
      </c>
      <c r="H95" s="245" t="s">
        <v>676</v>
      </c>
      <c r="I95" s="291" t="s">
        <v>652</v>
      </c>
      <c r="J95" s="291" t="s">
        <v>653</v>
      </c>
      <c r="K95" s="291" t="s">
        <v>554</v>
      </c>
      <c r="L95" s="248" t="s">
        <v>21</v>
      </c>
      <c r="M95" s="293" t="s">
        <v>127</v>
      </c>
      <c r="N95" s="293" t="s">
        <v>170</v>
      </c>
      <c r="O95" s="293" t="s">
        <v>249</v>
      </c>
      <c r="P95" s="249" t="s">
        <v>22</v>
      </c>
      <c r="Q95" s="246" t="s">
        <v>20</v>
      </c>
      <c r="R95" s="296">
        <v>1</v>
      </c>
      <c r="S95" s="292">
        <v>0</v>
      </c>
      <c r="T95" s="292">
        <f t="shared" si="5"/>
        <v>2</v>
      </c>
      <c r="U95" s="292">
        <f t="shared" si="9"/>
        <v>0</v>
      </c>
      <c r="V95" s="294">
        <f t="shared" si="6"/>
        <v>2</v>
      </c>
      <c r="W95" s="295">
        <v>0</v>
      </c>
      <c r="X95" s="295"/>
      <c r="Y95" s="294">
        <f t="shared" si="7"/>
        <v>0</v>
      </c>
      <c r="Z95" s="295"/>
      <c r="AA95" s="252">
        <f t="shared" si="8"/>
        <v>0</v>
      </c>
    </row>
    <row r="96" spans="1:27" ht="38.25" x14ac:dyDescent="0.2">
      <c r="A96" s="17">
        <v>100</v>
      </c>
      <c r="B96" s="271" t="s">
        <v>16</v>
      </c>
      <c r="C96" s="243" t="s">
        <v>18</v>
      </c>
      <c r="D96" s="243" t="s">
        <v>19</v>
      </c>
      <c r="E96" s="276" t="s">
        <v>544</v>
      </c>
      <c r="F96" s="245" t="s">
        <v>675</v>
      </c>
      <c r="G96" s="345">
        <v>384351100</v>
      </c>
      <c r="H96" s="245" t="s">
        <v>676</v>
      </c>
      <c r="I96" s="291" t="s">
        <v>654</v>
      </c>
      <c r="J96" s="291" t="s">
        <v>655</v>
      </c>
      <c r="K96" s="291" t="s">
        <v>513</v>
      </c>
      <c r="L96" s="248" t="s">
        <v>21</v>
      </c>
      <c r="M96" s="293" t="s">
        <v>127</v>
      </c>
      <c r="N96" s="293" t="s">
        <v>170</v>
      </c>
      <c r="O96" s="293" t="s">
        <v>231</v>
      </c>
      <c r="P96" s="249" t="s">
        <v>22</v>
      </c>
      <c r="Q96" s="246" t="s">
        <v>20</v>
      </c>
      <c r="R96" s="296">
        <v>4</v>
      </c>
      <c r="S96" s="292">
        <v>0</v>
      </c>
      <c r="T96" s="292">
        <f t="shared" si="5"/>
        <v>8</v>
      </c>
      <c r="U96" s="292">
        <f t="shared" si="9"/>
        <v>0</v>
      </c>
      <c r="V96" s="294">
        <f t="shared" si="6"/>
        <v>8</v>
      </c>
      <c r="W96" s="295">
        <v>0</v>
      </c>
      <c r="X96" s="295"/>
      <c r="Y96" s="294">
        <f t="shared" si="7"/>
        <v>0</v>
      </c>
      <c r="Z96" s="295"/>
      <c r="AA96" s="252">
        <f t="shared" si="8"/>
        <v>0</v>
      </c>
    </row>
    <row r="97" spans="1:27" ht="38.25" x14ac:dyDescent="0.2">
      <c r="A97" s="17">
        <v>101</v>
      </c>
      <c r="B97" s="271" t="s">
        <v>16</v>
      </c>
      <c r="C97" s="243" t="s">
        <v>18</v>
      </c>
      <c r="D97" s="243" t="s">
        <v>19</v>
      </c>
      <c r="E97" s="276" t="s">
        <v>544</v>
      </c>
      <c r="F97" s="245" t="s">
        <v>675</v>
      </c>
      <c r="G97" s="345">
        <v>384351100</v>
      </c>
      <c r="H97" s="245" t="s">
        <v>676</v>
      </c>
      <c r="I97" s="291" t="s">
        <v>656</v>
      </c>
      <c r="J97" s="291" t="s">
        <v>657</v>
      </c>
      <c r="K97" s="291" t="s">
        <v>596</v>
      </c>
      <c r="L97" s="248" t="s">
        <v>21</v>
      </c>
      <c r="M97" s="293" t="s">
        <v>128</v>
      </c>
      <c r="N97" s="293" t="s">
        <v>170</v>
      </c>
      <c r="O97" s="293" t="s">
        <v>249</v>
      </c>
      <c r="P97" s="249" t="s">
        <v>22</v>
      </c>
      <c r="Q97" s="246" t="s">
        <v>20</v>
      </c>
      <c r="R97" s="296">
        <v>0.1</v>
      </c>
      <c r="S97" s="292">
        <v>0</v>
      </c>
      <c r="T97" s="292">
        <f t="shared" si="5"/>
        <v>0.2</v>
      </c>
      <c r="U97" s="292">
        <f t="shared" si="9"/>
        <v>0</v>
      </c>
      <c r="V97" s="294">
        <f t="shared" si="6"/>
        <v>0.2</v>
      </c>
      <c r="W97" s="295">
        <v>0</v>
      </c>
      <c r="X97" s="295"/>
      <c r="Y97" s="294">
        <f t="shared" si="7"/>
        <v>0</v>
      </c>
      <c r="Z97" s="295"/>
      <c r="AA97" s="252">
        <f t="shared" si="8"/>
        <v>0</v>
      </c>
    </row>
    <row r="98" spans="1:27" ht="39" thickBot="1" x14ac:dyDescent="0.25">
      <c r="A98" s="17">
        <v>102</v>
      </c>
      <c r="B98" s="277" t="s">
        <v>16</v>
      </c>
      <c r="C98" s="179" t="s">
        <v>18</v>
      </c>
      <c r="D98" s="179" t="s">
        <v>19</v>
      </c>
      <c r="E98" s="276" t="s">
        <v>544</v>
      </c>
      <c r="F98" s="221" t="s">
        <v>675</v>
      </c>
      <c r="G98" s="345">
        <v>384351100</v>
      </c>
      <c r="H98" s="221" t="s">
        <v>676</v>
      </c>
      <c r="I98" s="189" t="s">
        <v>658</v>
      </c>
      <c r="J98" s="189" t="s">
        <v>659</v>
      </c>
      <c r="K98" s="189" t="s">
        <v>647</v>
      </c>
      <c r="L98" s="187" t="s">
        <v>21</v>
      </c>
      <c r="M98" s="187" t="s">
        <v>127</v>
      </c>
      <c r="N98" s="187" t="s">
        <v>170</v>
      </c>
      <c r="O98" s="187" t="s">
        <v>224</v>
      </c>
      <c r="P98" s="188" t="s">
        <v>22</v>
      </c>
      <c r="Q98" s="189" t="s">
        <v>20</v>
      </c>
      <c r="R98" s="190">
        <v>0.1</v>
      </c>
      <c r="S98" s="186">
        <v>0</v>
      </c>
      <c r="T98" s="186">
        <f t="shared" si="5"/>
        <v>0.2</v>
      </c>
      <c r="U98" s="186">
        <f t="shared" si="9"/>
        <v>0</v>
      </c>
      <c r="V98" s="191">
        <f t="shared" si="6"/>
        <v>0.2</v>
      </c>
      <c r="W98" s="192">
        <v>0</v>
      </c>
      <c r="X98" s="192"/>
      <c r="Y98" s="191">
        <f t="shared" si="7"/>
        <v>0</v>
      </c>
      <c r="Z98" s="192"/>
      <c r="AA98" s="239">
        <f t="shared" si="8"/>
        <v>0</v>
      </c>
    </row>
    <row r="99" spans="1:27" ht="45.75" thickTop="1" x14ac:dyDescent="0.2">
      <c r="A99" s="17">
        <v>103</v>
      </c>
      <c r="B99" s="253" t="s">
        <v>31</v>
      </c>
      <c r="C99" s="264" t="s">
        <v>32</v>
      </c>
      <c r="D99" s="264" t="s">
        <v>33</v>
      </c>
      <c r="E99" s="265" t="s">
        <v>31</v>
      </c>
      <c r="F99" s="79" t="s">
        <v>69</v>
      </c>
      <c r="G99" s="79" t="s">
        <v>67</v>
      </c>
      <c r="H99" s="79" t="s">
        <v>158</v>
      </c>
      <c r="I99" s="66" t="s">
        <v>252</v>
      </c>
      <c r="J99" s="66" t="s">
        <v>253</v>
      </c>
      <c r="K99" s="66" t="s">
        <v>251</v>
      </c>
      <c r="L99" s="257" t="s">
        <v>21</v>
      </c>
      <c r="M99" s="257" t="s">
        <v>133</v>
      </c>
      <c r="N99" s="257" t="s">
        <v>170</v>
      </c>
      <c r="O99" s="257" t="s">
        <v>249</v>
      </c>
      <c r="P99" s="99" t="s">
        <v>22</v>
      </c>
      <c r="Q99" s="66" t="s">
        <v>20</v>
      </c>
      <c r="R99" s="258">
        <v>26</v>
      </c>
      <c r="S99" s="256">
        <v>0</v>
      </c>
      <c r="T99" s="256">
        <f t="shared" si="5"/>
        <v>52</v>
      </c>
      <c r="U99" s="256">
        <f t="shared" si="9"/>
        <v>0</v>
      </c>
      <c r="V99" s="259">
        <f t="shared" si="6"/>
        <v>52</v>
      </c>
      <c r="W99" s="260">
        <v>0</v>
      </c>
      <c r="X99" s="260"/>
      <c r="Y99" s="259">
        <f t="shared" si="7"/>
        <v>0</v>
      </c>
      <c r="Z99" s="260"/>
      <c r="AA99" s="261">
        <f t="shared" si="8"/>
        <v>0</v>
      </c>
    </row>
    <row r="100" spans="1:27" ht="45" x14ac:dyDescent="0.2">
      <c r="A100" s="17">
        <v>104</v>
      </c>
      <c r="B100" s="266" t="s">
        <v>31</v>
      </c>
      <c r="C100" s="8" t="s">
        <v>32</v>
      </c>
      <c r="D100" s="8" t="s">
        <v>33</v>
      </c>
      <c r="E100" s="30" t="s">
        <v>31</v>
      </c>
      <c r="F100" s="73" t="s">
        <v>69</v>
      </c>
      <c r="G100" s="73" t="s">
        <v>68</v>
      </c>
      <c r="H100" s="73" t="s">
        <v>158</v>
      </c>
      <c r="I100" s="9" t="s">
        <v>254</v>
      </c>
      <c r="J100" s="9" t="s">
        <v>255</v>
      </c>
      <c r="K100" s="9" t="s">
        <v>256</v>
      </c>
      <c r="L100" s="70" t="s">
        <v>21</v>
      </c>
      <c r="M100" s="70" t="s">
        <v>133</v>
      </c>
      <c r="N100" s="70" t="s">
        <v>223</v>
      </c>
      <c r="O100" s="70" t="s">
        <v>224</v>
      </c>
      <c r="P100" s="71" t="s">
        <v>22</v>
      </c>
      <c r="Q100" s="9" t="s">
        <v>20</v>
      </c>
      <c r="R100" s="270">
        <v>2</v>
      </c>
      <c r="S100" s="10">
        <v>0</v>
      </c>
      <c r="T100" s="10">
        <f t="shared" si="5"/>
        <v>4</v>
      </c>
      <c r="U100" s="10">
        <f t="shared" si="9"/>
        <v>0</v>
      </c>
      <c r="V100" s="15">
        <f t="shared" si="6"/>
        <v>4</v>
      </c>
      <c r="W100" s="72">
        <v>0</v>
      </c>
      <c r="X100" s="72"/>
      <c r="Y100" s="15">
        <f t="shared" si="7"/>
        <v>0</v>
      </c>
      <c r="Z100" s="72"/>
      <c r="AA100" s="267">
        <f t="shared" si="8"/>
        <v>0</v>
      </c>
    </row>
    <row r="101" spans="1:27" ht="45" x14ac:dyDescent="0.2">
      <c r="A101" s="17">
        <v>105</v>
      </c>
      <c r="B101" s="266" t="s">
        <v>31</v>
      </c>
      <c r="C101" s="8" t="s">
        <v>32</v>
      </c>
      <c r="D101" s="8" t="s">
        <v>33</v>
      </c>
      <c r="E101" s="30" t="s">
        <v>31</v>
      </c>
      <c r="F101" s="73" t="s">
        <v>69</v>
      </c>
      <c r="G101" s="73" t="s">
        <v>68</v>
      </c>
      <c r="H101" s="73" t="s">
        <v>158</v>
      </c>
      <c r="I101" s="9" t="s">
        <v>257</v>
      </c>
      <c r="J101" s="9" t="s">
        <v>258</v>
      </c>
      <c r="K101" s="9" t="s">
        <v>259</v>
      </c>
      <c r="L101" s="70" t="s">
        <v>21</v>
      </c>
      <c r="M101" s="70" t="s">
        <v>133</v>
      </c>
      <c r="N101" s="70" t="s">
        <v>170</v>
      </c>
      <c r="O101" s="70" t="s">
        <v>260</v>
      </c>
      <c r="P101" s="71" t="s">
        <v>22</v>
      </c>
      <c r="Q101" s="9" t="s">
        <v>20</v>
      </c>
      <c r="R101" s="270">
        <v>14</v>
      </c>
      <c r="S101" s="10">
        <v>0</v>
      </c>
      <c r="T101" s="10">
        <f t="shared" si="5"/>
        <v>28</v>
      </c>
      <c r="U101" s="10">
        <f t="shared" si="9"/>
        <v>0</v>
      </c>
      <c r="V101" s="15">
        <f t="shared" si="6"/>
        <v>28</v>
      </c>
      <c r="W101" s="72">
        <v>0</v>
      </c>
      <c r="X101" s="72"/>
      <c r="Y101" s="15">
        <f t="shared" si="7"/>
        <v>0</v>
      </c>
      <c r="Z101" s="72"/>
      <c r="AA101" s="267">
        <f t="shared" si="8"/>
        <v>0</v>
      </c>
    </row>
    <row r="102" spans="1:27" ht="45" x14ac:dyDescent="0.2">
      <c r="A102" s="17">
        <v>106</v>
      </c>
      <c r="B102" s="266" t="s">
        <v>31</v>
      </c>
      <c r="C102" s="8" t="s">
        <v>32</v>
      </c>
      <c r="D102" s="8" t="s">
        <v>33</v>
      </c>
      <c r="E102" s="30" t="s">
        <v>31</v>
      </c>
      <c r="F102" s="73" t="s">
        <v>69</v>
      </c>
      <c r="G102" s="73" t="s">
        <v>68</v>
      </c>
      <c r="H102" s="73" t="s">
        <v>158</v>
      </c>
      <c r="I102" s="9" t="s">
        <v>261</v>
      </c>
      <c r="J102" s="9" t="s">
        <v>262</v>
      </c>
      <c r="K102" s="9" t="s">
        <v>263</v>
      </c>
      <c r="L102" s="70" t="s">
        <v>21</v>
      </c>
      <c r="M102" s="70" t="s">
        <v>133</v>
      </c>
      <c r="N102" s="70" t="s">
        <v>170</v>
      </c>
      <c r="O102" s="70" t="s">
        <v>176</v>
      </c>
      <c r="P102" s="71" t="s">
        <v>22</v>
      </c>
      <c r="Q102" s="9" t="s">
        <v>20</v>
      </c>
      <c r="R102" s="270">
        <v>8</v>
      </c>
      <c r="S102" s="10">
        <v>0</v>
      </c>
      <c r="T102" s="10">
        <f t="shared" si="5"/>
        <v>16</v>
      </c>
      <c r="U102" s="10">
        <f t="shared" si="9"/>
        <v>0</v>
      </c>
      <c r="V102" s="15">
        <f t="shared" si="6"/>
        <v>16</v>
      </c>
      <c r="W102" s="72">
        <v>0</v>
      </c>
      <c r="X102" s="72"/>
      <c r="Y102" s="15">
        <f t="shared" si="7"/>
        <v>0</v>
      </c>
      <c r="Z102" s="72"/>
      <c r="AA102" s="267">
        <f t="shared" si="8"/>
        <v>0</v>
      </c>
    </row>
    <row r="103" spans="1:27" ht="45" x14ac:dyDescent="0.2">
      <c r="A103" s="17">
        <v>107</v>
      </c>
      <c r="B103" s="266" t="s">
        <v>31</v>
      </c>
      <c r="C103" s="8" t="s">
        <v>32</v>
      </c>
      <c r="D103" s="8" t="s">
        <v>33</v>
      </c>
      <c r="E103" s="30" t="s">
        <v>31</v>
      </c>
      <c r="F103" s="73" t="s">
        <v>69</v>
      </c>
      <c r="G103" s="73" t="s">
        <v>68</v>
      </c>
      <c r="H103" s="73" t="s">
        <v>158</v>
      </c>
      <c r="I103" s="9" t="s">
        <v>264</v>
      </c>
      <c r="J103" s="9" t="s">
        <v>265</v>
      </c>
      <c r="K103" s="9" t="s">
        <v>266</v>
      </c>
      <c r="L103" s="70" t="s">
        <v>21</v>
      </c>
      <c r="M103" s="70" t="s">
        <v>133</v>
      </c>
      <c r="N103" s="70" t="s">
        <v>170</v>
      </c>
      <c r="O103" s="70" t="s">
        <v>250</v>
      </c>
      <c r="P103" s="71" t="s">
        <v>22</v>
      </c>
      <c r="Q103" s="9" t="s">
        <v>20</v>
      </c>
      <c r="R103" s="270">
        <v>29</v>
      </c>
      <c r="S103" s="10">
        <v>0</v>
      </c>
      <c r="T103" s="10">
        <f t="shared" si="5"/>
        <v>58</v>
      </c>
      <c r="U103" s="10">
        <f t="shared" si="9"/>
        <v>0</v>
      </c>
      <c r="V103" s="15">
        <f t="shared" si="6"/>
        <v>58</v>
      </c>
      <c r="W103" s="72">
        <v>0</v>
      </c>
      <c r="X103" s="72"/>
      <c r="Y103" s="15">
        <f t="shared" si="7"/>
        <v>0</v>
      </c>
      <c r="Z103" s="72"/>
      <c r="AA103" s="267">
        <f t="shared" si="8"/>
        <v>0</v>
      </c>
    </row>
    <row r="104" spans="1:27" ht="45" x14ac:dyDescent="0.2">
      <c r="A104" s="17">
        <v>108</v>
      </c>
      <c r="B104" s="266" t="s">
        <v>31</v>
      </c>
      <c r="C104" s="8" t="s">
        <v>32</v>
      </c>
      <c r="D104" s="8" t="s">
        <v>33</v>
      </c>
      <c r="E104" s="30" t="s">
        <v>31</v>
      </c>
      <c r="F104" s="73" t="s">
        <v>69</v>
      </c>
      <c r="G104" s="73" t="s">
        <v>68</v>
      </c>
      <c r="H104" s="73" t="s">
        <v>158</v>
      </c>
      <c r="I104" s="9" t="s">
        <v>267</v>
      </c>
      <c r="J104" s="9" t="s">
        <v>268</v>
      </c>
      <c r="K104" s="9" t="s">
        <v>269</v>
      </c>
      <c r="L104" s="70" t="s">
        <v>21</v>
      </c>
      <c r="M104" s="70" t="s">
        <v>133</v>
      </c>
      <c r="N104" s="70" t="s">
        <v>170</v>
      </c>
      <c r="O104" s="70" t="s">
        <v>250</v>
      </c>
      <c r="P104" s="71" t="s">
        <v>22</v>
      </c>
      <c r="Q104" s="9" t="s">
        <v>20</v>
      </c>
      <c r="R104" s="270">
        <v>26</v>
      </c>
      <c r="S104" s="10">
        <v>0</v>
      </c>
      <c r="T104" s="10">
        <f t="shared" si="5"/>
        <v>52</v>
      </c>
      <c r="U104" s="10">
        <f t="shared" si="9"/>
        <v>0</v>
      </c>
      <c r="V104" s="15">
        <f t="shared" si="6"/>
        <v>52</v>
      </c>
      <c r="W104" s="72">
        <v>0</v>
      </c>
      <c r="X104" s="72"/>
      <c r="Y104" s="15">
        <f t="shared" si="7"/>
        <v>0</v>
      </c>
      <c r="Z104" s="72"/>
      <c r="AA104" s="267">
        <f t="shared" si="8"/>
        <v>0</v>
      </c>
    </row>
    <row r="105" spans="1:27" ht="45" x14ac:dyDescent="0.2">
      <c r="A105" s="17">
        <v>109</v>
      </c>
      <c r="B105" s="266" t="s">
        <v>31</v>
      </c>
      <c r="C105" s="8" t="s">
        <v>32</v>
      </c>
      <c r="D105" s="8" t="s">
        <v>33</v>
      </c>
      <c r="E105" s="30" t="s">
        <v>31</v>
      </c>
      <c r="F105" s="73" t="s">
        <v>69</v>
      </c>
      <c r="G105" s="73" t="s">
        <v>68</v>
      </c>
      <c r="H105" s="73" t="s">
        <v>158</v>
      </c>
      <c r="I105" s="9" t="s">
        <v>270</v>
      </c>
      <c r="J105" s="9" t="s">
        <v>271</v>
      </c>
      <c r="K105" s="9" t="s">
        <v>272</v>
      </c>
      <c r="L105" s="70" t="s">
        <v>21</v>
      </c>
      <c r="M105" s="70" t="s">
        <v>133</v>
      </c>
      <c r="N105" s="70" t="s">
        <v>170</v>
      </c>
      <c r="O105" s="70" t="s">
        <v>260</v>
      </c>
      <c r="P105" s="71" t="s">
        <v>22</v>
      </c>
      <c r="Q105" s="9" t="s">
        <v>20</v>
      </c>
      <c r="R105" s="270">
        <v>44</v>
      </c>
      <c r="S105" s="10">
        <v>0</v>
      </c>
      <c r="T105" s="10">
        <f t="shared" si="5"/>
        <v>88</v>
      </c>
      <c r="U105" s="10">
        <f t="shared" si="9"/>
        <v>0</v>
      </c>
      <c r="V105" s="15">
        <f t="shared" si="6"/>
        <v>88</v>
      </c>
      <c r="W105" s="72">
        <v>0</v>
      </c>
      <c r="X105" s="72"/>
      <c r="Y105" s="15">
        <f t="shared" si="7"/>
        <v>0</v>
      </c>
      <c r="Z105" s="72"/>
      <c r="AA105" s="267">
        <f t="shared" si="8"/>
        <v>0</v>
      </c>
    </row>
    <row r="106" spans="1:27" ht="45" x14ac:dyDescent="0.2">
      <c r="A106" s="17">
        <v>110</v>
      </c>
      <c r="B106" s="266" t="s">
        <v>31</v>
      </c>
      <c r="C106" s="8" t="s">
        <v>32</v>
      </c>
      <c r="D106" s="8" t="s">
        <v>33</v>
      </c>
      <c r="E106" s="30" t="s">
        <v>31</v>
      </c>
      <c r="F106" s="73" t="s">
        <v>69</v>
      </c>
      <c r="G106" s="73" t="s">
        <v>68</v>
      </c>
      <c r="H106" s="73" t="s">
        <v>158</v>
      </c>
      <c r="I106" s="9" t="s">
        <v>273</v>
      </c>
      <c r="J106" s="9" t="s">
        <v>274</v>
      </c>
      <c r="K106" s="9" t="s">
        <v>275</v>
      </c>
      <c r="L106" s="70" t="s">
        <v>21</v>
      </c>
      <c r="M106" s="70" t="s">
        <v>133</v>
      </c>
      <c r="N106" s="70" t="s">
        <v>170</v>
      </c>
      <c r="O106" s="70" t="s">
        <v>276</v>
      </c>
      <c r="P106" s="71" t="s">
        <v>22</v>
      </c>
      <c r="Q106" s="9" t="s">
        <v>20</v>
      </c>
      <c r="R106" s="270">
        <v>25</v>
      </c>
      <c r="S106" s="10">
        <v>0</v>
      </c>
      <c r="T106" s="10">
        <f t="shared" si="5"/>
        <v>50</v>
      </c>
      <c r="U106" s="10">
        <f t="shared" si="9"/>
        <v>0</v>
      </c>
      <c r="V106" s="15">
        <f t="shared" si="6"/>
        <v>50</v>
      </c>
      <c r="W106" s="72">
        <v>0</v>
      </c>
      <c r="X106" s="72"/>
      <c r="Y106" s="15">
        <f t="shared" si="7"/>
        <v>0</v>
      </c>
      <c r="Z106" s="72"/>
      <c r="AA106" s="267">
        <f t="shared" si="8"/>
        <v>0</v>
      </c>
    </row>
    <row r="107" spans="1:27" ht="45" x14ac:dyDescent="0.2">
      <c r="A107" s="17">
        <v>111</v>
      </c>
      <c r="B107" s="266" t="s">
        <v>31</v>
      </c>
      <c r="C107" s="8" t="s">
        <v>32</v>
      </c>
      <c r="D107" s="8" t="s">
        <v>33</v>
      </c>
      <c r="E107" s="30" t="s">
        <v>31</v>
      </c>
      <c r="F107" s="73" t="s">
        <v>69</v>
      </c>
      <c r="G107" s="73" t="s">
        <v>68</v>
      </c>
      <c r="H107" s="73" t="s">
        <v>158</v>
      </c>
      <c r="I107" s="9" t="s">
        <v>277</v>
      </c>
      <c r="J107" s="9" t="s">
        <v>278</v>
      </c>
      <c r="K107" s="9" t="s">
        <v>279</v>
      </c>
      <c r="L107" s="70" t="s">
        <v>21</v>
      </c>
      <c r="M107" s="70" t="s">
        <v>133</v>
      </c>
      <c r="N107" s="70" t="s">
        <v>170</v>
      </c>
      <c r="O107" s="70" t="s">
        <v>231</v>
      </c>
      <c r="P107" s="71" t="s">
        <v>22</v>
      </c>
      <c r="Q107" s="9" t="s">
        <v>20</v>
      </c>
      <c r="R107" s="270">
        <v>39</v>
      </c>
      <c r="S107" s="10">
        <v>0</v>
      </c>
      <c r="T107" s="10">
        <f t="shared" si="5"/>
        <v>78</v>
      </c>
      <c r="U107" s="10">
        <f t="shared" si="9"/>
        <v>0</v>
      </c>
      <c r="V107" s="15">
        <f t="shared" si="6"/>
        <v>78</v>
      </c>
      <c r="W107" s="72">
        <v>0</v>
      </c>
      <c r="X107" s="72"/>
      <c r="Y107" s="15">
        <f t="shared" si="7"/>
        <v>0</v>
      </c>
      <c r="Z107" s="72"/>
      <c r="AA107" s="267">
        <f t="shared" si="8"/>
        <v>0</v>
      </c>
    </row>
    <row r="108" spans="1:27" ht="45" x14ac:dyDescent="0.2">
      <c r="A108" s="17">
        <v>112</v>
      </c>
      <c r="B108" s="266" t="s">
        <v>31</v>
      </c>
      <c r="C108" s="8" t="s">
        <v>32</v>
      </c>
      <c r="D108" s="8" t="s">
        <v>33</v>
      </c>
      <c r="E108" s="30" t="s">
        <v>31</v>
      </c>
      <c r="F108" s="73" t="s">
        <v>69</v>
      </c>
      <c r="G108" s="73" t="s">
        <v>68</v>
      </c>
      <c r="H108" s="73" t="s">
        <v>158</v>
      </c>
      <c r="I108" s="9" t="s">
        <v>280</v>
      </c>
      <c r="J108" s="9" t="s">
        <v>281</v>
      </c>
      <c r="K108" s="9" t="s">
        <v>282</v>
      </c>
      <c r="L108" s="70" t="s">
        <v>21</v>
      </c>
      <c r="M108" s="70" t="s">
        <v>133</v>
      </c>
      <c r="N108" s="70" t="s">
        <v>170</v>
      </c>
      <c r="O108" s="70" t="s">
        <v>283</v>
      </c>
      <c r="P108" s="71" t="s">
        <v>22</v>
      </c>
      <c r="Q108" s="9" t="s">
        <v>20</v>
      </c>
      <c r="R108" s="270">
        <v>17</v>
      </c>
      <c r="S108" s="10">
        <v>0</v>
      </c>
      <c r="T108" s="10">
        <f t="shared" si="5"/>
        <v>34</v>
      </c>
      <c r="U108" s="10">
        <f t="shared" si="9"/>
        <v>0</v>
      </c>
      <c r="V108" s="15">
        <f t="shared" si="6"/>
        <v>34</v>
      </c>
      <c r="W108" s="72">
        <v>0</v>
      </c>
      <c r="X108" s="72"/>
      <c r="Y108" s="15">
        <f t="shared" si="7"/>
        <v>0</v>
      </c>
      <c r="Z108" s="72"/>
      <c r="AA108" s="267">
        <f t="shared" si="8"/>
        <v>0</v>
      </c>
    </row>
    <row r="109" spans="1:27" ht="45" x14ac:dyDescent="0.2">
      <c r="A109" s="17">
        <v>113</v>
      </c>
      <c r="B109" s="266" t="s">
        <v>31</v>
      </c>
      <c r="C109" s="8" t="s">
        <v>32</v>
      </c>
      <c r="D109" s="8" t="s">
        <v>33</v>
      </c>
      <c r="E109" s="30" t="s">
        <v>31</v>
      </c>
      <c r="F109" s="73" t="s">
        <v>69</v>
      </c>
      <c r="G109" s="73" t="s">
        <v>68</v>
      </c>
      <c r="H109" s="73" t="s">
        <v>158</v>
      </c>
      <c r="I109" s="9" t="s">
        <v>284</v>
      </c>
      <c r="J109" s="9" t="s">
        <v>285</v>
      </c>
      <c r="K109" s="9" t="s">
        <v>282</v>
      </c>
      <c r="L109" s="70" t="s">
        <v>21</v>
      </c>
      <c r="M109" s="70" t="s">
        <v>133</v>
      </c>
      <c r="N109" s="70" t="s">
        <v>170</v>
      </c>
      <c r="O109" s="70" t="s">
        <v>283</v>
      </c>
      <c r="P109" s="71" t="s">
        <v>22</v>
      </c>
      <c r="Q109" s="9" t="s">
        <v>20</v>
      </c>
      <c r="R109" s="270">
        <v>23</v>
      </c>
      <c r="S109" s="10">
        <v>0</v>
      </c>
      <c r="T109" s="10">
        <f t="shared" si="5"/>
        <v>46</v>
      </c>
      <c r="U109" s="10">
        <f t="shared" si="9"/>
        <v>0</v>
      </c>
      <c r="V109" s="15">
        <f t="shared" si="6"/>
        <v>46</v>
      </c>
      <c r="W109" s="72">
        <v>0</v>
      </c>
      <c r="X109" s="72"/>
      <c r="Y109" s="15">
        <f t="shared" si="7"/>
        <v>0</v>
      </c>
      <c r="Z109" s="72"/>
      <c r="AA109" s="267">
        <f t="shared" si="8"/>
        <v>0</v>
      </c>
    </row>
    <row r="110" spans="1:27" ht="45" x14ac:dyDescent="0.2">
      <c r="A110" s="17">
        <v>114</v>
      </c>
      <c r="B110" s="266" t="s">
        <v>31</v>
      </c>
      <c r="C110" s="8" t="s">
        <v>32</v>
      </c>
      <c r="D110" s="8" t="s">
        <v>33</v>
      </c>
      <c r="E110" s="30" t="s">
        <v>31</v>
      </c>
      <c r="F110" s="73" t="s">
        <v>69</v>
      </c>
      <c r="G110" s="73" t="s">
        <v>68</v>
      </c>
      <c r="H110" s="73" t="s">
        <v>158</v>
      </c>
      <c r="I110" s="9" t="s">
        <v>286</v>
      </c>
      <c r="J110" s="9" t="s">
        <v>287</v>
      </c>
      <c r="K110" s="9" t="s">
        <v>288</v>
      </c>
      <c r="L110" s="70" t="s">
        <v>21</v>
      </c>
      <c r="M110" s="70" t="s">
        <v>133</v>
      </c>
      <c r="N110" s="70" t="s">
        <v>170</v>
      </c>
      <c r="O110" s="70" t="s">
        <v>260</v>
      </c>
      <c r="P110" s="71" t="s">
        <v>22</v>
      </c>
      <c r="Q110" s="9" t="s">
        <v>20</v>
      </c>
      <c r="R110" s="270">
        <v>9</v>
      </c>
      <c r="S110" s="10">
        <v>0</v>
      </c>
      <c r="T110" s="10">
        <f t="shared" si="5"/>
        <v>18</v>
      </c>
      <c r="U110" s="10">
        <f t="shared" si="9"/>
        <v>0</v>
      </c>
      <c r="V110" s="15">
        <f t="shared" si="6"/>
        <v>18</v>
      </c>
      <c r="W110" s="72">
        <v>0</v>
      </c>
      <c r="X110" s="72"/>
      <c r="Y110" s="15">
        <f t="shared" si="7"/>
        <v>0</v>
      </c>
      <c r="Z110" s="72"/>
      <c r="AA110" s="267">
        <f t="shared" si="8"/>
        <v>0</v>
      </c>
    </row>
    <row r="111" spans="1:27" ht="45" x14ac:dyDescent="0.2">
      <c r="A111" s="17">
        <v>115</v>
      </c>
      <c r="B111" s="266" t="s">
        <v>31</v>
      </c>
      <c r="C111" s="8" t="s">
        <v>32</v>
      </c>
      <c r="D111" s="8" t="s">
        <v>33</v>
      </c>
      <c r="E111" s="30" t="s">
        <v>31</v>
      </c>
      <c r="F111" s="73" t="s">
        <v>69</v>
      </c>
      <c r="G111" s="73" t="s">
        <v>68</v>
      </c>
      <c r="H111" s="73" t="s">
        <v>158</v>
      </c>
      <c r="I111" s="9" t="s">
        <v>289</v>
      </c>
      <c r="J111" s="9" t="s">
        <v>290</v>
      </c>
      <c r="K111" s="9" t="s">
        <v>291</v>
      </c>
      <c r="L111" s="70" t="s">
        <v>21</v>
      </c>
      <c r="M111" s="70" t="s">
        <v>133</v>
      </c>
      <c r="N111" s="70" t="s">
        <v>170</v>
      </c>
      <c r="O111" s="70" t="s">
        <v>250</v>
      </c>
      <c r="P111" s="71" t="s">
        <v>22</v>
      </c>
      <c r="Q111" s="9" t="s">
        <v>20</v>
      </c>
      <c r="R111" s="270">
        <v>25</v>
      </c>
      <c r="S111" s="10">
        <v>0</v>
      </c>
      <c r="T111" s="10">
        <f t="shared" si="5"/>
        <v>50</v>
      </c>
      <c r="U111" s="10">
        <f t="shared" si="9"/>
        <v>0</v>
      </c>
      <c r="V111" s="15">
        <f t="shared" si="6"/>
        <v>50</v>
      </c>
      <c r="W111" s="72">
        <v>0</v>
      </c>
      <c r="X111" s="72"/>
      <c r="Y111" s="15">
        <f t="shared" si="7"/>
        <v>0</v>
      </c>
      <c r="Z111" s="72"/>
      <c r="AA111" s="267">
        <f t="shared" si="8"/>
        <v>0</v>
      </c>
    </row>
    <row r="112" spans="1:27" ht="45" x14ac:dyDescent="0.2">
      <c r="A112" s="17">
        <v>116</v>
      </c>
      <c r="B112" s="266" t="s">
        <v>31</v>
      </c>
      <c r="C112" s="8" t="s">
        <v>32</v>
      </c>
      <c r="D112" s="8" t="s">
        <v>33</v>
      </c>
      <c r="E112" s="30" t="s">
        <v>31</v>
      </c>
      <c r="F112" s="73" t="s">
        <v>69</v>
      </c>
      <c r="G112" s="73" t="s">
        <v>68</v>
      </c>
      <c r="H112" s="73" t="s">
        <v>158</v>
      </c>
      <c r="I112" s="9" t="s">
        <v>292</v>
      </c>
      <c r="J112" s="9" t="s">
        <v>293</v>
      </c>
      <c r="K112" s="9" t="s">
        <v>279</v>
      </c>
      <c r="L112" s="70" t="s">
        <v>21</v>
      </c>
      <c r="M112" s="70" t="s">
        <v>133</v>
      </c>
      <c r="N112" s="70" t="s">
        <v>170</v>
      </c>
      <c r="O112" s="70" t="s">
        <v>260</v>
      </c>
      <c r="P112" s="71" t="s">
        <v>22</v>
      </c>
      <c r="Q112" s="9" t="s">
        <v>20</v>
      </c>
      <c r="R112" s="270">
        <v>42</v>
      </c>
      <c r="S112" s="10">
        <v>0</v>
      </c>
      <c r="T112" s="10">
        <f t="shared" si="5"/>
        <v>84</v>
      </c>
      <c r="U112" s="10">
        <f t="shared" si="9"/>
        <v>0</v>
      </c>
      <c r="V112" s="15">
        <f t="shared" si="6"/>
        <v>84</v>
      </c>
      <c r="W112" s="72">
        <v>0</v>
      </c>
      <c r="X112" s="72"/>
      <c r="Y112" s="15">
        <f t="shared" si="7"/>
        <v>0</v>
      </c>
      <c r="Z112" s="72"/>
      <c r="AA112" s="267">
        <f t="shared" si="8"/>
        <v>0</v>
      </c>
    </row>
    <row r="113" spans="1:27" ht="45" x14ac:dyDescent="0.2">
      <c r="A113" s="17">
        <v>117</v>
      </c>
      <c r="B113" s="266" t="s">
        <v>31</v>
      </c>
      <c r="C113" s="8" t="s">
        <v>32</v>
      </c>
      <c r="D113" s="8" t="s">
        <v>33</v>
      </c>
      <c r="E113" s="30" t="s">
        <v>31</v>
      </c>
      <c r="F113" s="73" t="s">
        <v>69</v>
      </c>
      <c r="G113" s="73" t="s">
        <v>68</v>
      </c>
      <c r="H113" s="73" t="s">
        <v>158</v>
      </c>
      <c r="I113" s="9" t="s">
        <v>294</v>
      </c>
      <c r="J113" s="9" t="s">
        <v>295</v>
      </c>
      <c r="K113" s="9" t="s">
        <v>296</v>
      </c>
      <c r="L113" s="70" t="s">
        <v>21</v>
      </c>
      <c r="M113" s="70" t="s">
        <v>128</v>
      </c>
      <c r="N113" s="70" t="s">
        <v>170</v>
      </c>
      <c r="O113" s="70" t="s">
        <v>224</v>
      </c>
      <c r="P113" s="71" t="s">
        <v>22</v>
      </c>
      <c r="Q113" s="9" t="s">
        <v>20</v>
      </c>
      <c r="R113" s="270">
        <v>1</v>
      </c>
      <c r="S113" s="10">
        <v>0</v>
      </c>
      <c r="T113" s="10">
        <f t="shared" si="5"/>
        <v>2</v>
      </c>
      <c r="U113" s="10">
        <f t="shared" si="9"/>
        <v>0</v>
      </c>
      <c r="V113" s="15">
        <f t="shared" si="6"/>
        <v>2</v>
      </c>
      <c r="W113" s="72">
        <v>0</v>
      </c>
      <c r="X113" s="72"/>
      <c r="Y113" s="15">
        <f t="shared" si="7"/>
        <v>0</v>
      </c>
      <c r="Z113" s="72"/>
      <c r="AA113" s="267">
        <f t="shared" si="8"/>
        <v>0</v>
      </c>
    </row>
    <row r="114" spans="1:27" ht="45" x14ac:dyDescent="0.2">
      <c r="A114" s="17">
        <v>118</v>
      </c>
      <c r="B114" s="266" t="s">
        <v>31</v>
      </c>
      <c r="C114" s="8" t="s">
        <v>32</v>
      </c>
      <c r="D114" s="8" t="s">
        <v>33</v>
      </c>
      <c r="E114" s="30" t="s">
        <v>31</v>
      </c>
      <c r="F114" s="73" t="s">
        <v>69</v>
      </c>
      <c r="G114" s="73" t="s">
        <v>68</v>
      </c>
      <c r="H114" s="73" t="s">
        <v>158</v>
      </c>
      <c r="I114" s="9" t="s">
        <v>297</v>
      </c>
      <c r="J114" s="9" t="s">
        <v>298</v>
      </c>
      <c r="K114" s="9" t="s">
        <v>299</v>
      </c>
      <c r="L114" s="70" t="s">
        <v>21</v>
      </c>
      <c r="M114" s="70" t="s">
        <v>133</v>
      </c>
      <c r="N114" s="70" t="s">
        <v>223</v>
      </c>
      <c r="O114" s="70" t="s">
        <v>249</v>
      </c>
      <c r="P114" s="71" t="s">
        <v>22</v>
      </c>
      <c r="Q114" s="9" t="s">
        <v>20</v>
      </c>
      <c r="R114" s="270">
        <v>14</v>
      </c>
      <c r="S114" s="10">
        <v>0</v>
      </c>
      <c r="T114" s="10">
        <f t="shared" si="5"/>
        <v>28</v>
      </c>
      <c r="U114" s="10">
        <f t="shared" si="9"/>
        <v>0</v>
      </c>
      <c r="V114" s="15">
        <f t="shared" si="6"/>
        <v>28</v>
      </c>
      <c r="W114" s="72">
        <v>0</v>
      </c>
      <c r="X114" s="72"/>
      <c r="Y114" s="15">
        <f t="shared" si="7"/>
        <v>0</v>
      </c>
      <c r="Z114" s="72"/>
      <c r="AA114" s="267">
        <f t="shared" si="8"/>
        <v>0</v>
      </c>
    </row>
    <row r="115" spans="1:27" ht="45" x14ac:dyDescent="0.2">
      <c r="A115" s="17">
        <v>119</v>
      </c>
      <c r="B115" s="266" t="s">
        <v>31</v>
      </c>
      <c r="C115" s="8" t="s">
        <v>32</v>
      </c>
      <c r="D115" s="8" t="s">
        <v>33</v>
      </c>
      <c r="E115" s="30" t="s">
        <v>31</v>
      </c>
      <c r="F115" s="73" t="s">
        <v>69</v>
      </c>
      <c r="G115" s="73" t="s">
        <v>68</v>
      </c>
      <c r="H115" s="73" t="s">
        <v>158</v>
      </c>
      <c r="I115" s="9" t="s">
        <v>301</v>
      </c>
      <c r="J115" s="9" t="s">
        <v>302</v>
      </c>
      <c r="K115" s="9" t="s">
        <v>300</v>
      </c>
      <c r="L115" s="70" t="s">
        <v>21</v>
      </c>
      <c r="M115" s="70" t="s">
        <v>133</v>
      </c>
      <c r="N115" s="70" t="s">
        <v>223</v>
      </c>
      <c r="O115" s="70" t="s">
        <v>249</v>
      </c>
      <c r="P115" s="71" t="s">
        <v>22</v>
      </c>
      <c r="Q115" s="9" t="s">
        <v>20</v>
      </c>
      <c r="R115" s="270">
        <v>12</v>
      </c>
      <c r="S115" s="10">
        <v>0</v>
      </c>
      <c r="T115" s="10">
        <f t="shared" si="5"/>
        <v>24</v>
      </c>
      <c r="U115" s="10">
        <f t="shared" si="9"/>
        <v>0</v>
      </c>
      <c r="V115" s="15">
        <f t="shared" si="6"/>
        <v>24</v>
      </c>
      <c r="W115" s="72">
        <v>0</v>
      </c>
      <c r="X115" s="72"/>
      <c r="Y115" s="15">
        <f t="shared" si="7"/>
        <v>0</v>
      </c>
      <c r="Z115" s="72"/>
      <c r="AA115" s="267">
        <f t="shared" si="8"/>
        <v>0</v>
      </c>
    </row>
    <row r="116" spans="1:27" ht="45" x14ac:dyDescent="0.2">
      <c r="A116" s="17">
        <v>120</v>
      </c>
      <c r="B116" s="266" t="s">
        <v>31</v>
      </c>
      <c r="C116" s="8" t="s">
        <v>32</v>
      </c>
      <c r="D116" s="8" t="s">
        <v>33</v>
      </c>
      <c r="E116" s="30" t="s">
        <v>31</v>
      </c>
      <c r="F116" s="73" t="s">
        <v>69</v>
      </c>
      <c r="G116" s="73" t="s">
        <v>68</v>
      </c>
      <c r="H116" s="73" t="s">
        <v>158</v>
      </c>
      <c r="I116" s="9" t="s">
        <v>303</v>
      </c>
      <c r="J116" s="9" t="s">
        <v>304</v>
      </c>
      <c r="K116" s="9" t="s">
        <v>305</v>
      </c>
      <c r="L116" s="70" t="s">
        <v>21</v>
      </c>
      <c r="M116" s="70" t="s">
        <v>133</v>
      </c>
      <c r="N116" s="70" t="s">
        <v>170</v>
      </c>
      <c r="O116" s="70" t="s">
        <v>249</v>
      </c>
      <c r="P116" s="71" t="s">
        <v>22</v>
      </c>
      <c r="Q116" s="9" t="s">
        <v>20</v>
      </c>
      <c r="R116" s="270">
        <v>19</v>
      </c>
      <c r="S116" s="10">
        <v>0</v>
      </c>
      <c r="T116" s="10">
        <f t="shared" si="5"/>
        <v>38</v>
      </c>
      <c r="U116" s="10">
        <f t="shared" si="9"/>
        <v>0</v>
      </c>
      <c r="V116" s="15">
        <f t="shared" si="6"/>
        <v>38</v>
      </c>
      <c r="W116" s="72">
        <v>0</v>
      </c>
      <c r="X116" s="72"/>
      <c r="Y116" s="15">
        <f t="shared" si="7"/>
        <v>0</v>
      </c>
      <c r="Z116" s="72"/>
      <c r="AA116" s="267">
        <f t="shared" si="8"/>
        <v>0</v>
      </c>
    </row>
    <row r="117" spans="1:27" ht="45" x14ac:dyDescent="0.2">
      <c r="A117" s="17">
        <v>121</v>
      </c>
      <c r="B117" s="266" t="s">
        <v>31</v>
      </c>
      <c r="C117" s="8" t="s">
        <v>32</v>
      </c>
      <c r="D117" s="8" t="s">
        <v>33</v>
      </c>
      <c r="E117" s="30" t="s">
        <v>31</v>
      </c>
      <c r="F117" s="73" t="s">
        <v>69</v>
      </c>
      <c r="G117" s="73" t="s">
        <v>68</v>
      </c>
      <c r="H117" s="73" t="s">
        <v>158</v>
      </c>
      <c r="I117" s="9" t="s">
        <v>306</v>
      </c>
      <c r="J117" s="9" t="s">
        <v>307</v>
      </c>
      <c r="K117" s="9" t="s">
        <v>308</v>
      </c>
      <c r="L117" s="70" t="s">
        <v>21</v>
      </c>
      <c r="M117" s="70" t="s">
        <v>133</v>
      </c>
      <c r="N117" s="70" t="s">
        <v>170</v>
      </c>
      <c r="O117" s="70" t="s">
        <v>260</v>
      </c>
      <c r="P117" s="71" t="s">
        <v>22</v>
      </c>
      <c r="Q117" s="9" t="s">
        <v>20</v>
      </c>
      <c r="R117" s="270">
        <v>45</v>
      </c>
      <c r="S117" s="10">
        <v>0</v>
      </c>
      <c r="T117" s="10">
        <f t="shared" si="5"/>
        <v>90</v>
      </c>
      <c r="U117" s="10">
        <f t="shared" si="9"/>
        <v>0</v>
      </c>
      <c r="V117" s="15">
        <f t="shared" si="6"/>
        <v>90</v>
      </c>
      <c r="W117" s="72">
        <v>0</v>
      </c>
      <c r="X117" s="72"/>
      <c r="Y117" s="15">
        <f t="shared" si="7"/>
        <v>0</v>
      </c>
      <c r="Z117" s="72"/>
      <c r="AA117" s="267">
        <f t="shared" si="8"/>
        <v>0</v>
      </c>
    </row>
    <row r="118" spans="1:27" ht="45" x14ac:dyDescent="0.2">
      <c r="A118" s="17">
        <v>122</v>
      </c>
      <c r="B118" s="266" t="s">
        <v>31</v>
      </c>
      <c r="C118" s="8" t="s">
        <v>32</v>
      </c>
      <c r="D118" s="8" t="s">
        <v>33</v>
      </c>
      <c r="E118" s="30" t="s">
        <v>31</v>
      </c>
      <c r="F118" s="73" t="s">
        <v>69</v>
      </c>
      <c r="G118" s="73" t="s">
        <v>68</v>
      </c>
      <c r="H118" s="73" t="s">
        <v>158</v>
      </c>
      <c r="I118" s="9" t="s">
        <v>309</v>
      </c>
      <c r="J118" s="9" t="s">
        <v>310</v>
      </c>
      <c r="K118" s="9" t="s">
        <v>311</v>
      </c>
      <c r="L118" s="70" t="s">
        <v>21</v>
      </c>
      <c r="M118" s="70" t="s">
        <v>133</v>
      </c>
      <c r="N118" s="70" t="s">
        <v>170</v>
      </c>
      <c r="O118" s="70" t="s">
        <v>250</v>
      </c>
      <c r="P118" s="71" t="s">
        <v>22</v>
      </c>
      <c r="Q118" s="9" t="s">
        <v>20</v>
      </c>
      <c r="R118" s="270">
        <v>52</v>
      </c>
      <c r="S118" s="10">
        <v>0</v>
      </c>
      <c r="T118" s="10">
        <f t="shared" si="5"/>
        <v>104</v>
      </c>
      <c r="U118" s="10">
        <f t="shared" si="9"/>
        <v>0</v>
      </c>
      <c r="V118" s="15">
        <f t="shared" si="6"/>
        <v>104</v>
      </c>
      <c r="W118" s="72">
        <v>0</v>
      </c>
      <c r="X118" s="72"/>
      <c r="Y118" s="15">
        <f t="shared" si="7"/>
        <v>0</v>
      </c>
      <c r="Z118" s="72"/>
      <c r="AA118" s="267">
        <f t="shared" si="8"/>
        <v>0</v>
      </c>
    </row>
    <row r="119" spans="1:27" ht="45" x14ac:dyDescent="0.2">
      <c r="A119" s="17">
        <v>123</v>
      </c>
      <c r="B119" s="266" t="s">
        <v>31</v>
      </c>
      <c r="C119" s="8" t="s">
        <v>32</v>
      </c>
      <c r="D119" s="8" t="s">
        <v>33</v>
      </c>
      <c r="E119" s="30" t="s">
        <v>31</v>
      </c>
      <c r="F119" s="73" t="s">
        <v>69</v>
      </c>
      <c r="G119" s="73" t="s">
        <v>68</v>
      </c>
      <c r="H119" s="73" t="s">
        <v>158</v>
      </c>
      <c r="I119" s="9" t="s">
        <v>312</v>
      </c>
      <c r="J119" s="9" t="s">
        <v>313</v>
      </c>
      <c r="K119" s="9" t="s">
        <v>314</v>
      </c>
      <c r="L119" s="70" t="s">
        <v>21</v>
      </c>
      <c r="M119" s="70" t="s">
        <v>132</v>
      </c>
      <c r="N119" s="70" t="s">
        <v>170</v>
      </c>
      <c r="O119" s="70" t="s">
        <v>172</v>
      </c>
      <c r="P119" s="71" t="s">
        <v>22</v>
      </c>
      <c r="Q119" s="9" t="s">
        <v>20</v>
      </c>
      <c r="R119" s="270">
        <v>8</v>
      </c>
      <c r="S119" s="10">
        <v>67</v>
      </c>
      <c r="T119" s="10">
        <f t="shared" si="5"/>
        <v>16</v>
      </c>
      <c r="U119" s="10">
        <f t="shared" si="9"/>
        <v>134</v>
      </c>
      <c r="V119" s="15">
        <f t="shared" si="6"/>
        <v>150</v>
      </c>
      <c r="W119" s="72">
        <v>0</v>
      </c>
      <c r="X119" s="72"/>
      <c r="Y119" s="15">
        <f t="shared" si="7"/>
        <v>0</v>
      </c>
      <c r="Z119" s="72"/>
      <c r="AA119" s="267">
        <f t="shared" si="8"/>
        <v>0</v>
      </c>
    </row>
    <row r="120" spans="1:27" ht="45" x14ac:dyDescent="0.2">
      <c r="A120" s="17">
        <v>124</v>
      </c>
      <c r="B120" s="266" t="s">
        <v>31</v>
      </c>
      <c r="C120" s="8" t="s">
        <v>32</v>
      </c>
      <c r="D120" s="8" t="s">
        <v>33</v>
      </c>
      <c r="E120" s="30" t="s">
        <v>31</v>
      </c>
      <c r="F120" s="73" t="s">
        <v>69</v>
      </c>
      <c r="G120" s="73" t="s">
        <v>68</v>
      </c>
      <c r="H120" s="73" t="s">
        <v>158</v>
      </c>
      <c r="I120" s="9" t="s">
        <v>315</v>
      </c>
      <c r="J120" s="9" t="s">
        <v>316</v>
      </c>
      <c r="K120" s="9" t="s">
        <v>317</v>
      </c>
      <c r="L120" s="70" t="s">
        <v>21</v>
      </c>
      <c r="M120" s="70" t="s">
        <v>133</v>
      </c>
      <c r="N120" s="70" t="s">
        <v>170</v>
      </c>
      <c r="O120" s="70" t="s">
        <v>250</v>
      </c>
      <c r="P120" s="71" t="s">
        <v>22</v>
      </c>
      <c r="Q120" s="9" t="s">
        <v>20</v>
      </c>
      <c r="R120" s="270">
        <v>68</v>
      </c>
      <c r="S120" s="10">
        <v>0</v>
      </c>
      <c r="T120" s="10">
        <f t="shared" si="5"/>
        <v>136</v>
      </c>
      <c r="U120" s="10">
        <f t="shared" si="9"/>
        <v>0</v>
      </c>
      <c r="V120" s="15">
        <f t="shared" si="6"/>
        <v>136</v>
      </c>
      <c r="W120" s="72">
        <v>0</v>
      </c>
      <c r="X120" s="72"/>
      <c r="Y120" s="15">
        <f t="shared" si="7"/>
        <v>0</v>
      </c>
      <c r="Z120" s="72"/>
      <c r="AA120" s="267">
        <f t="shared" si="8"/>
        <v>0</v>
      </c>
    </row>
    <row r="121" spans="1:27" ht="45" x14ac:dyDescent="0.2">
      <c r="A121" s="17">
        <v>125</v>
      </c>
      <c r="B121" s="266" t="s">
        <v>31</v>
      </c>
      <c r="C121" s="8" t="s">
        <v>32</v>
      </c>
      <c r="D121" s="8" t="s">
        <v>33</v>
      </c>
      <c r="E121" s="30" t="s">
        <v>31</v>
      </c>
      <c r="F121" s="73" t="s">
        <v>69</v>
      </c>
      <c r="G121" s="73" t="s">
        <v>68</v>
      </c>
      <c r="H121" s="73" t="s">
        <v>158</v>
      </c>
      <c r="I121" s="9" t="s">
        <v>318</v>
      </c>
      <c r="J121" s="9" t="s">
        <v>319</v>
      </c>
      <c r="K121" s="9" t="s">
        <v>244</v>
      </c>
      <c r="L121" s="70" t="s">
        <v>21</v>
      </c>
      <c r="M121" s="70" t="s">
        <v>133</v>
      </c>
      <c r="N121" s="70" t="s">
        <v>170</v>
      </c>
      <c r="O121" s="70" t="s">
        <v>231</v>
      </c>
      <c r="P121" s="71" t="s">
        <v>22</v>
      </c>
      <c r="Q121" s="9" t="s">
        <v>20</v>
      </c>
      <c r="R121" s="270">
        <v>39</v>
      </c>
      <c r="S121" s="10">
        <v>0</v>
      </c>
      <c r="T121" s="10">
        <f t="shared" si="5"/>
        <v>78</v>
      </c>
      <c r="U121" s="10">
        <f t="shared" si="9"/>
        <v>0</v>
      </c>
      <c r="V121" s="15">
        <f t="shared" si="6"/>
        <v>78</v>
      </c>
      <c r="W121" s="72">
        <v>0</v>
      </c>
      <c r="X121" s="72"/>
      <c r="Y121" s="15">
        <f t="shared" si="7"/>
        <v>0</v>
      </c>
      <c r="Z121" s="72"/>
      <c r="AA121" s="267">
        <f t="shared" si="8"/>
        <v>0</v>
      </c>
    </row>
    <row r="122" spans="1:27" ht="45" x14ac:dyDescent="0.2">
      <c r="A122" s="17">
        <v>126</v>
      </c>
      <c r="B122" s="266" t="s">
        <v>31</v>
      </c>
      <c r="C122" s="8" t="s">
        <v>32</v>
      </c>
      <c r="D122" s="8" t="s">
        <v>33</v>
      </c>
      <c r="E122" s="30" t="s">
        <v>31</v>
      </c>
      <c r="F122" s="73" t="s">
        <v>69</v>
      </c>
      <c r="G122" s="73" t="s">
        <v>68</v>
      </c>
      <c r="H122" s="73" t="s">
        <v>158</v>
      </c>
      <c r="I122" s="9" t="s">
        <v>320</v>
      </c>
      <c r="J122" s="9" t="s">
        <v>321</v>
      </c>
      <c r="K122" s="9" t="s">
        <v>322</v>
      </c>
      <c r="L122" s="70" t="s">
        <v>21</v>
      </c>
      <c r="M122" s="70" t="s">
        <v>128</v>
      </c>
      <c r="N122" s="70" t="s">
        <v>170</v>
      </c>
      <c r="O122" s="70" t="s">
        <v>249</v>
      </c>
      <c r="P122" s="71" t="s">
        <v>22</v>
      </c>
      <c r="Q122" s="9" t="s">
        <v>20</v>
      </c>
      <c r="R122" s="270">
        <v>1</v>
      </c>
      <c r="S122" s="10">
        <v>0</v>
      </c>
      <c r="T122" s="10">
        <f t="shared" si="5"/>
        <v>2</v>
      </c>
      <c r="U122" s="10">
        <f t="shared" si="9"/>
        <v>0</v>
      </c>
      <c r="V122" s="15">
        <f t="shared" si="6"/>
        <v>2</v>
      </c>
      <c r="W122" s="72">
        <v>0</v>
      </c>
      <c r="X122" s="72"/>
      <c r="Y122" s="15">
        <f t="shared" si="7"/>
        <v>0</v>
      </c>
      <c r="Z122" s="72"/>
      <c r="AA122" s="267">
        <f t="shared" si="8"/>
        <v>0</v>
      </c>
    </row>
    <row r="123" spans="1:27" ht="45" x14ac:dyDescent="0.2">
      <c r="A123" s="17">
        <v>127</v>
      </c>
      <c r="B123" s="266" t="s">
        <v>31</v>
      </c>
      <c r="C123" s="8" t="s">
        <v>32</v>
      </c>
      <c r="D123" s="8" t="s">
        <v>33</v>
      </c>
      <c r="E123" s="30" t="s">
        <v>31</v>
      </c>
      <c r="F123" s="73" t="s">
        <v>69</v>
      </c>
      <c r="G123" s="73" t="s">
        <v>68</v>
      </c>
      <c r="H123" s="73" t="s">
        <v>158</v>
      </c>
      <c r="I123" s="9" t="s">
        <v>323</v>
      </c>
      <c r="J123" s="9" t="s">
        <v>324</v>
      </c>
      <c r="K123" s="9" t="s">
        <v>325</v>
      </c>
      <c r="L123" s="70" t="s">
        <v>21</v>
      </c>
      <c r="M123" s="70" t="s">
        <v>133</v>
      </c>
      <c r="N123" s="70" t="s">
        <v>223</v>
      </c>
      <c r="O123" s="70" t="s">
        <v>326</v>
      </c>
      <c r="P123" s="71" t="s">
        <v>22</v>
      </c>
      <c r="Q123" s="9" t="s">
        <v>20</v>
      </c>
      <c r="R123" s="270">
        <v>59</v>
      </c>
      <c r="S123" s="10">
        <v>0</v>
      </c>
      <c r="T123" s="10">
        <f t="shared" si="5"/>
        <v>118</v>
      </c>
      <c r="U123" s="10">
        <f t="shared" si="9"/>
        <v>0</v>
      </c>
      <c r="V123" s="15">
        <f t="shared" si="6"/>
        <v>118</v>
      </c>
      <c r="W123" s="72">
        <v>0</v>
      </c>
      <c r="X123" s="72"/>
      <c r="Y123" s="15">
        <f t="shared" si="7"/>
        <v>0</v>
      </c>
      <c r="Z123" s="72"/>
      <c r="AA123" s="267">
        <f t="shared" si="8"/>
        <v>0</v>
      </c>
    </row>
    <row r="124" spans="1:27" ht="45" x14ac:dyDescent="0.2">
      <c r="A124" s="17">
        <v>128</v>
      </c>
      <c r="B124" s="266" t="s">
        <v>31</v>
      </c>
      <c r="C124" s="8" t="s">
        <v>32</v>
      </c>
      <c r="D124" s="8" t="s">
        <v>33</v>
      </c>
      <c r="E124" s="30" t="s">
        <v>31</v>
      </c>
      <c r="F124" s="73" t="s">
        <v>69</v>
      </c>
      <c r="G124" s="73" t="s">
        <v>68</v>
      </c>
      <c r="H124" s="73" t="s">
        <v>158</v>
      </c>
      <c r="I124" s="9" t="s">
        <v>327</v>
      </c>
      <c r="J124" s="9" t="s">
        <v>328</v>
      </c>
      <c r="K124" s="9" t="s">
        <v>329</v>
      </c>
      <c r="L124" s="70" t="s">
        <v>21</v>
      </c>
      <c r="M124" s="70" t="s">
        <v>133</v>
      </c>
      <c r="N124" s="70" t="s">
        <v>170</v>
      </c>
      <c r="O124" s="70" t="s">
        <v>172</v>
      </c>
      <c r="P124" s="71" t="s">
        <v>22</v>
      </c>
      <c r="Q124" s="9" t="s">
        <v>20</v>
      </c>
      <c r="R124" s="270">
        <v>34</v>
      </c>
      <c r="S124" s="10">
        <v>0</v>
      </c>
      <c r="T124" s="10">
        <f t="shared" si="5"/>
        <v>68</v>
      </c>
      <c r="U124" s="10">
        <f t="shared" si="9"/>
        <v>0</v>
      </c>
      <c r="V124" s="15">
        <f t="shared" si="6"/>
        <v>68</v>
      </c>
      <c r="W124" s="72">
        <v>0</v>
      </c>
      <c r="X124" s="72"/>
      <c r="Y124" s="15">
        <f t="shared" si="7"/>
        <v>0</v>
      </c>
      <c r="Z124" s="72"/>
      <c r="AA124" s="267">
        <f t="shared" si="8"/>
        <v>0</v>
      </c>
    </row>
    <row r="125" spans="1:27" ht="45" x14ac:dyDescent="0.2">
      <c r="A125" s="17">
        <v>129</v>
      </c>
      <c r="B125" s="266" t="s">
        <v>31</v>
      </c>
      <c r="C125" s="8" t="s">
        <v>32</v>
      </c>
      <c r="D125" s="8" t="s">
        <v>33</v>
      </c>
      <c r="E125" s="30" t="s">
        <v>31</v>
      </c>
      <c r="F125" s="73" t="s">
        <v>69</v>
      </c>
      <c r="G125" s="73" t="s">
        <v>68</v>
      </c>
      <c r="H125" s="73" t="s">
        <v>158</v>
      </c>
      <c r="I125" s="9" t="s">
        <v>330</v>
      </c>
      <c r="J125" s="9" t="s">
        <v>333</v>
      </c>
      <c r="K125" s="9" t="s">
        <v>334</v>
      </c>
      <c r="L125" s="70" t="s">
        <v>21</v>
      </c>
      <c r="M125" s="70" t="s">
        <v>133</v>
      </c>
      <c r="N125" s="70" t="s">
        <v>170</v>
      </c>
      <c r="O125" s="70" t="s">
        <v>249</v>
      </c>
      <c r="P125" s="71" t="s">
        <v>22</v>
      </c>
      <c r="Q125" s="9" t="s">
        <v>20</v>
      </c>
      <c r="R125" s="270">
        <v>17</v>
      </c>
      <c r="S125" s="10">
        <v>0</v>
      </c>
      <c r="T125" s="10">
        <f t="shared" si="5"/>
        <v>34</v>
      </c>
      <c r="U125" s="10">
        <f t="shared" si="9"/>
        <v>0</v>
      </c>
      <c r="V125" s="15">
        <f t="shared" si="6"/>
        <v>34</v>
      </c>
      <c r="W125" s="72">
        <v>0</v>
      </c>
      <c r="X125" s="72"/>
      <c r="Y125" s="15">
        <f t="shared" si="7"/>
        <v>0</v>
      </c>
      <c r="Z125" s="72"/>
      <c r="AA125" s="267">
        <f t="shared" si="8"/>
        <v>0</v>
      </c>
    </row>
    <row r="126" spans="1:27" ht="45" x14ac:dyDescent="0.2">
      <c r="A126" s="17">
        <v>130</v>
      </c>
      <c r="B126" s="266" t="s">
        <v>31</v>
      </c>
      <c r="C126" s="8" t="s">
        <v>32</v>
      </c>
      <c r="D126" s="8" t="s">
        <v>33</v>
      </c>
      <c r="E126" s="30" t="s">
        <v>31</v>
      </c>
      <c r="F126" s="73" t="s">
        <v>69</v>
      </c>
      <c r="G126" s="73" t="s">
        <v>68</v>
      </c>
      <c r="H126" s="73" t="s">
        <v>158</v>
      </c>
      <c r="I126" s="9" t="s">
        <v>331</v>
      </c>
      <c r="J126" s="9" t="s">
        <v>332</v>
      </c>
      <c r="K126" s="9" t="s">
        <v>334</v>
      </c>
      <c r="L126" s="70" t="s">
        <v>21</v>
      </c>
      <c r="M126" s="70" t="s">
        <v>133</v>
      </c>
      <c r="N126" s="70" t="s">
        <v>170</v>
      </c>
      <c r="O126" s="70" t="s">
        <v>224</v>
      </c>
      <c r="P126" s="71" t="s">
        <v>22</v>
      </c>
      <c r="Q126" s="9" t="s">
        <v>20</v>
      </c>
      <c r="R126" s="270">
        <v>5</v>
      </c>
      <c r="S126" s="10">
        <v>0</v>
      </c>
      <c r="T126" s="10">
        <f t="shared" ref="T126:T188" si="10">2*R126</f>
        <v>10</v>
      </c>
      <c r="U126" s="10">
        <f t="shared" si="9"/>
        <v>0</v>
      </c>
      <c r="V126" s="15">
        <f t="shared" ref="V126:V188" si="11">T126+U126</f>
        <v>10</v>
      </c>
      <c r="W126" s="72">
        <v>0</v>
      </c>
      <c r="X126" s="72"/>
      <c r="Y126" s="15">
        <f t="shared" ref="Y126:Y186" si="12">T126*W126+U126*X126</f>
        <v>0</v>
      </c>
      <c r="Z126" s="72"/>
      <c r="AA126" s="267">
        <f t="shared" ref="AA126:AA186" si="13">Y126+Z126</f>
        <v>0</v>
      </c>
    </row>
    <row r="127" spans="1:27" ht="45" x14ac:dyDescent="0.2">
      <c r="A127" s="17">
        <v>131</v>
      </c>
      <c r="B127" s="266" t="s">
        <v>31</v>
      </c>
      <c r="C127" s="8" t="s">
        <v>32</v>
      </c>
      <c r="D127" s="8" t="s">
        <v>33</v>
      </c>
      <c r="E127" s="30" t="s">
        <v>31</v>
      </c>
      <c r="F127" s="73" t="s">
        <v>69</v>
      </c>
      <c r="G127" s="73" t="s">
        <v>68</v>
      </c>
      <c r="H127" s="73" t="s">
        <v>158</v>
      </c>
      <c r="I127" s="9" t="s">
        <v>335</v>
      </c>
      <c r="J127" s="9" t="s">
        <v>336</v>
      </c>
      <c r="K127" s="9" t="s">
        <v>239</v>
      </c>
      <c r="L127" s="70" t="s">
        <v>21</v>
      </c>
      <c r="M127" s="70" t="s">
        <v>133</v>
      </c>
      <c r="N127" s="70" t="s">
        <v>223</v>
      </c>
      <c r="O127" s="70" t="s">
        <v>337</v>
      </c>
      <c r="P127" s="71" t="s">
        <v>22</v>
      </c>
      <c r="Q127" s="9" t="s">
        <v>20</v>
      </c>
      <c r="R127" s="270">
        <v>36</v>
      </c>
      <c r="S127" s="10">
        <v>0</v>
      </c>
      <c r="T127" s="10">
        <f t="shared" si="10"/>
        <v>72</v>
      </c>
      <c r="U127" s="10">
        <f t="shared" si="9"/>
        <v>0</v>
      </c>
      <c r="V127" s="15">
        <f t="shared" si="11"/>
        <v>72</v>
      </c>
      <c r="W127" s="72">
        <v>0</v>
      </c>
      <c r="X127" s="72"/>
      <c r="Y127" s="15">
        <f t="shared" si="12"/>
        <v>0</v>
      </c>
      <c r="Z127" s="72"/>
      <c r="AA127" s="267">
        <f t="shared" si="13"/>
        <v>0</v>
      </c>
    </row>
    <row r="128" spans="1:27" ht="45" x14ac:dyDescent="0.2">
      <c r="A128" s="17">
        <v>132</v>
      </c>
      <c r="B128" s="266" t="s">
        <v>31</v>
      </c>
      <c r="C128" s="8" t="s">
        <v>32</v>
      </c>
      <c r="D128" s="8" t="s">
        <v>33</v>
      </c>
      <c r="E128" s="30" t="s">
        <v>31</v>
      </c>
      <c r="F128" s="73" t="s">
        <v>69</v>
      </c>
      <c r="G128" s="73" t="s">
        <v>68</v>
      </c>
      <c r="H128" s="73" t="s">
        <v>158</v>
      </c>
      <c r="I128" s="9" t="s">
        <v>338</v>
      </c>
      <c r="J128" s="9" t="s">
        <v>339</v>
      </c>
      <c r="K128" s="9" t="s">
        <v>340</v>
      </c>
      <c r="L128" s="70" t="s">
        <v>21</v>
      </c>
      <c r="M128" s="70" t="s">
        <v>133</v>
      </c>
      <c r="N128" s="70" t="s">
        <v>170</v>
      </c>
      <c r="O128" s="70" t="s">
        <v>172</v>
      </c>
      <c r="P128" s="71" t="s">
        <v>22</v>
      </c>
      <c r="Q128" s="9" t="s">
        <v>20</v>
      </c>
      <c r="R128" s="270">
        <v>72</v>
      </c>
      <c r="S128" s="10">
        <v>0</v>
      </c>
      <c r="T128" s="10">
        <f t="shared" si="10"/>
        <v>144</v>
      </c>
      <c r="U128" s="10">
        <f t="shared" si="9"/>
        <v>0</v>
      </c>
      <c r="V128" s="15">
        <f t="shared" si="11"/>
        <v>144</v>
      </c>
      <c r="W128" s="72">
        <v>0</v>
      </c>
      <c r="X128" s="72"/>
      <c r="Y128" s="15">
        <f t="shared" si="12"/>
        <v>0</v>
      </c>
      <c r="Z128" s="72"/>
      <c r="AA128" s="267">
        <f t="shared" si="13"/>
        <v>0</v>
      </c>
    </row>
    <row r="129" spans="1:27" ht="45" x14ac:dyDescent="0.2">
      <c r="A129" s="17">
        <v>133</v>
      </c>
      <c r="B129" s="266" t="s">
        <v>31</v>
      </c>
      <c r="C129" s="8" t="s">
        <v>32</v>
      </c>
      <c r="D129" s="8" t="s">
        <v>33</v>
      </c>
      <c r="E129" s="30" t="s">
        <v>31</v>
      </c>
      <c r="F129" s="73" t="s">
        <v>69</v>
      </c>
      <c r="G129" s="73" t="s">
        <v>68</v>
      </c>
      <c r="H129" s="73" t="s">
        <v>158</v>
      </c>
      <c r="I129" s="9" t="s">
        <v>341</v>
      </c>
      <c r="J129" s="9" t="s">
        <v>342</v>
      </c>
      <c r="K129" s="9" t="s">
        <v>244</v>
      </c>
      <c r="L129" s="70" t="s">
        <v>21</v>
      </c>
      <c r="M129" s="70" t="s">
        <v>133</v>
      </c>
      <c r="N129" s="70" t="s">
        <v>170</v>
      </c>
      <c r="O129" s="70" t="s">
        <v>172</v>
      </c>
      <c r="P129" s="71" t="s">
        <v>22</v>
      </c>
      <c r="Q129" s="9" t="s">
        <v>20</v>
      </c>
      <c r="R129" s="270">
        <v>70</v>
      </c>
      <c r="S129" s="10">
        <v>0</v>
      </c>
      <c r="T129" s="10">
        <f t="shared" si="10"/>
        <v>140</v>
      </c>
      <c r="U129" s="10">
        <f t="shared" si="9"/>
        <v>0</v>
      </c>
      <c r="V129" s="15">
        <f t="shared" si="11"/>
        <v>140</v>
      </c>
      <c r="W129" s="72">
        <v>0</v>
      </c>
      <c r="X129" s="72"/>
      <c r="Y129" s="15">
        <f t="shared" si="12"/>
        <v>0</v>
      </c>
      <c r="Z129" s="72"/>
      <c r="AA129" s="267">
        <f t="shared" si="13"/>
        <v>0</v>
      </c>
    </row>
    <row r="130" spans="1:27" ht="45" x14ac:dyDescent="0.2">
      <c r="A130" s="17">
        <v>134</v>
      </c>
      <c r="B130" s="266" t="s">
        <v>31</v>
      </c>
      <c r="C130" s="8" t="s">
        <v>32</v>
      </c>
      <c r="D130" s="8" t="s">
        <v>33</v>
      </c>
      <c r="E130" s="30" t="s">
        <v>31</v>
      </c>
      <c r="F130" s="73" t="s">
        <v>69</v>
      </c>
      <c r="G130" s="73" t="s">
        <v>68</v>
      </c>
      <c r="H130" s="73" t="s">
        <v>158</v>
      </c>
      <c r="I130" s="9" t="s">
        <v>344</v>
      </c>
      <c r="J130" s="9" t="s">
        <v>345</v>
      </c>
      <c r="K130" s="9" t="s">
        <v>346</v>
      </c>
      <c r="L130" s="70" t="s">
        <v>21</v>
      </c>
      <c r="M130" s="70" t="s">
        <v>133</v>
      </c>
      <c r="N130" s="70" t="s">
        <v>170</v>
      </c>
      <c r="O130" s="70" t="s">
        <v>250</v>
      </c>
      <c r="P130" s="71" t="s">
        <v>22</v>
      </c>
      <c r="Q130" s="9" t="s">
        <v>20</v>
      </c>
      <c r="R130" s="270">
        <v>53</v>
      </c>
      <c r="S130" s="10">
        <v>0</v>
      </c>
      <c r="T130" s="10">
        <f t="shared" si="10"/>
        <v>106</v>
      </c>
      <c r="U130" s="10">
        <f t="shared" si="9"/>
        <v>0</v>
      </c>
      <c r="V130" s="15">
        <f t="shared" si="11"/>
        <v>106</v>
      </c>
      <c r="W130" s="72">
        <v>0</v>
      </c>
      <c r="X130" s="72"/>
      <c r="Y130" s="15">
        <f t="shared" si="12"/>
        <v>0</v>
      </c>
      <c r="Z130" s="72"/>
      <c r="AA130" s="267">
        <f t="shared" si="13"/>
        <v>0</v>
      </c>
    </row>
    <row r="131" spans="1:27" ht="45" x14ac:dyDescent="0.2">
      <c r="A131" s="17">
        <v>135</v>
      </c>
      <c r="B131" s="266" t="s">
        <v>31</v>
      </c>
      <c r="C131" s="8" t="s">
        <v>32</v>
      </c>
      <c r="D131" s="8" t="s">
        <v>33</v>
      </c>
      <c r="E131" s="30" t="s">
        <v>31</v>
      </c>
      <c r="F131" s="73" t="s">
        <v>69</v>
      </c>
      <c r="G131" s="73" t="s">
        <v>68</v>
      </c>
      <c r="H131" s="73" t="s">
        <v>158</v>
      </c>
      <c r="I131" s="9" t="s">
        <v>347</v>
      </c>
      <c r="J131" s="9" t="s">
        <v>348</v>
      </c>
      <c r="K131" s="9" t="s">
        <v>349</v>
      </c>
      <c r="L131" s="70" t="s">
        <v>21</v>
      </c>
      <c r="M131" s="70" t="s">
        <v>133</v>
      </c>
      <c r="N131" s="70" t="s">
        <v>170</v>
      </c>
      <c r="O131" s="70" t="s">
        <v>350</v>
      </c>
      <c r="P131" s="71" t="s">
        <v>22</v>
      </c>
      <c r="Q131" s="9" t="s">
        <v>20</v>
      </c>
      <c r="R131" s="270">
        <v>53</v>
      </c>
      <c r="S131" s="10">
        <v>0</v>
      </c>
      <c r="T131" s="10">
        <f t="shared" si="10"/>
        <v>106</v>
      </c>
      <c r="U131" s="10">
        <f t="shared" si="9"/>
        <v>0</v>
      </c>
      <c r="V131" s="15">
        <f t="shared" si="11"/>
        <v>106</v>
      </c>
      <c r="W131" s="72">
        <v>0</v>
      </c>
      <c r="X131" s="72"/>
      <c r="Y131" s="15">
        <f t="shared" si="12"/>
        <v>0</v>
      </c>
      <c r="Z131" s="72"/>
      <c r="AA131" s="267">
        <f t="shared" si="13"/>
        <v>0</v>
      </c>
    </row>
    <row r="132" spans="1:27" ht="45" x14ac:dyDescent="0.2">
      <c r="A132" s="17">
        <v>136</v>
      </c>
      <c r="B132" s="266" t="s">
        <v>31</v>
      </c>
      <c r="C132" s="8" t="s">
        <v>32</v>
      </c>
      <c r="D132" s="8" t="s">
        <v>33</v>
      </c>
      <c r="E132" s="30" t="s">
        <v>31</v>
      </c>
      <c r="F132" s="73" t="s">
        <v>69</v>
      </c>
      <c r="G132" s="73" t="s">
        <v>68</v>
      </c>
      <c r="H132" s="73" t="s">
        <v>158</v>
      </c>
      <c r="I132" s="9" t="s">
        <v>351</v>
      </c>
      <c r="J132" s="9" t="s">
        <v>352</v>
      </c>
      <c r="K132" s="9" t="s">
        <v>353</v>
      </c>
      <c r="L132" s="70" t="s">
        <v>21</v>
      </c>
      <c r="M132" s="70" t="s">
        <v>133</v>
      </c>
      <c r="N132" s="70" t="s">
        <v>223</v>
      </c>
      <c r="O132" s="70" t="s">
        <v>260</v>
      </c>
      <c r="P132" s="71" t="s">
        <v>22</v>
      </c>
      <c r="Q132" s="9" t="s">
        <v>20</v>
      </c>
      <c r="R132" s="270">
        <v>54</v>
      </c>
      <c r="S132" s="10">
        <v>0</v>
      </c>
      <c r="T132" s="10">
        <f t="shared" si="10"/>
        <v>108</v>
      </c>
      <c r="U132" s="10">
        <f t="shared" si="9"/>
        <v>0</v>
      </c>
      <c r="V132" s="15">
        <f t="shared" si="11"/>
        <v>108</v>
      </c>
      <c r="W132" s="72">
        <v>0</v>
      </c>
      <c r="X132" s="72"/>
      <c r="Y132" s="15">
        <f t="shared" si="12"/>
        <v>0</v>
      </c>
      <c r="Z132" s="72"/>
      <c r="AA132" s="267">
        <f t="shared" si="13"/>
        <v>0</v>
      </c>
    </row>
    <row r="133" spans="1:27" ht="45" x14ac:dyDescent="0.2">
      <c r="A133" s="17">
        <v>137</v>
      </c>
      <c r="B133" s="266" t="s">
        <v>31</v>
      </c>
      <c r="C133" s="8" t="s">
        <v>32</v>
      </c>
      <c r="D133" s="8" t="s">
        <v>33</v>
      </c>
      <c r="E133" s="30" t="s">
        <v>31</v>
      </c>
      <c r="F133" s="73" t="s">
        <v>69</v>
      </c>
      <c r="G133" s="73" t="s">
        <v>68</v>
      </c>
      <c r="H133" s="73" t="s">
        <v>158</v>
      </c>
      <c r="I133" s="9" t="s">
        <v>354</v>
      </c>
      <c r="J133" s="9" t="s">
        <v>355</v>
      </c>
      <c r="K133" s="9" t="s">
        <v>356</v>
      </c>
      <c r="L133" s="70" t="s">
        <v>21</v>
      </c>
      <c r="M133" s="70" t="s">
        <v>133</v>
      </c>
      <c r="N133" s="70" t="s">
        <v>223</v>
      </c>
      <c r="O133" s="70" t="s">
        <v>172</v>
      </c>
      <c r="P133" s="71" t="s">
        <v>22</v>
      </c>
      <c r="Q133" s="9" t="s">
        <v>20</v>
      </c>
      <c r="R133" s="270">
        <v>68</v>
      </c>
      <c r="S133" s="10">
        <v>0</v>
      </c>
      <c r="T133" s="10">
        <f t="shared" si="10"/>
        <v>136</v>
      </c>
      <c r="U133" s="10">
        <f t="shared" si="9"/>
        <v>0</v>
      </c>
      <c r="V133" s="15">
        <f t="shared" si="11"/>
        <v>136</v>
      </c>
      <c r="W133" s="72">
        <v>0</v>
      </c>
      <c r="X133" s="72"/>
      <c r="Y133" s="15">
        <f t="shared" si="12"/>
        <v>0</v>
      </c>
      <c r="Z133" s="72"/>
      <c r="AA133" s="267">
        <f t="shared" si="13"/>
        <v>0</v>
      </c>
    </row>
    <row r="134" spans="1:27" ht="45" x14ac:dyDescent="0.2">
      <c r="A134" s="17">
        <v>138</v>
      </c>
      <c r="B134" s="266" t="s">
        <v>31</v>
      </c>
      <c r="C134" s="8" t="s">
        <v>32</v>
      </c>
      <c r="D134" s="8" t="s">
        <v>33</v>
      </c>
      <c r="E134" s="30" t="s">
        <v>31</v>
      </c>
      <c r="F134" s="73" t="s">
        <v>69</v>
      </c>
      <c r="G134" s="73" t="s">
        <v>68</v>
      </c>
      <c r="H134" s="73" t="s">
        <v>158</v>
      </c>
      <c r="I134" s="9" t="s">
        <v>357</v>
      </c>
      <c r="J134" s="9" t="s">
        <v>358</v>
      </c>
      <c r="K134" s="9" t="s">
        <v>359</v>
      </c>
      <c r="L134" s="70" t="s">
        <v>21</v>
      </c>
      <c r="M134" s="70" t="s">
        <v>133</v>
      </c>
      <c r="N134" s="70" t="s">
        <v>170</v>
      </c>
      <c r="O134" s="70" t="s">
        <v>250</v>
      </c>
      <c r="P134" s="71" t="s">
        <v>22</v>
      </c>
      <c r="Q134" s="9" t="s">
        <v>20</v>
      </c>
      <c r="R134" s="270">
        <v>26</v>
      </c>
      <c r="S134" s="10">
        <v>0</v>
      </c>
      <c r="T134" s="10">
        <f t="shared" si="10"/>
        <v>52</v>
      </c>
      <c r="U134" s="10">
        <f t="shared" si="9"/>
        <v>0</v>
      </c>
      <c r="V134" s="15">
        <f t="shared" si="11"/>
        <v>52</v>
      </c>
      <c r="W134" s="72">
        <v>0</v>
      </c>
      <c r="X134" s="72"/>
      <c r="Y134" s="15">
        <f t="shared" si="12"/>
        <v>0</v>
      </c>
      <c r="Z134" s="72"/>
      <c r="AA134" s="267">
        <f t="shared" si="13"/>
        <v>0</v>
      </c>
    </row>
    <row r="135" spans="1:27" ht="45" x14ac:dyDescent="0.2">
      <c r="A135" s="17">
        <v>139</v>
      </c>
      <c r="B135" s="266" t="s">
        <v>31</v>
      </c>
      <c r="C135" s="8" t="s">
        <v>32</v>
      </c>
      <c r="D135" s="8" t="s">
        <v>33</v>
      </c>
      <c r="E135" s="30" t="s">
        <v>31</v>
      </c>
      <c r="F135" s="73" t="s">
        <v>69</v>
      </c>
      <c r="G135" s="73" t="s">
        <v>68</v>
      </c>
      <c r="H135" s="73" t="s">
        <v>158</v>
      </c>
      <c r="I135" s="9" t="s">
        <v>361</v>
      </c>
      <c r="J135" s="9" t="s">
        <v>362</v>
      </c>
      <c r="K135" s="9" t="s">
        <v>360</v>
      </c>
      <c r="L135" s="70" t="s">
        <v>21</v>
      </c>
      <c r="M135" s="70" t="s">
        <v>133</v>
      </c>
      <c r="N135" s="70" t="s">
        <v>170</v>
      </c>
      <c r="O135" s="70" t="s">
        <v>326</v>
      </c>
      <c r="P135" s="71" t="s">
        <v>22</v>
      </c>
      <c r="Q135" s="9" t="s">
        <v>20</v>
      </c>
      <c r="R135" s="270">
        <v>1</v>
      </c>
      <c r="S135" s="10">
        <v>0</v>
      </c>
      <c r="T135" s="10">
        <f t="shared" si="10"/>
        <v>2</v>
      </c>
      <c r="U135" s="10">
        <f t="shared" ref="U135:U188" si="14">2*S135</f>
        <v>0</v>
      </c>
      <c r="V135" s="15">
        <f t="shared" si="11"/>
        <v>2</v>
      </c>
      <c r="W135" s="72">
        <v>0</v>
      </c>
      <c r="X135" s="72"/>
      <c r="Y135" s="15">
        <f t="shared" si="12"/>
        <v>0</v>
      </c>
      <c r="Z135" s="72"/>
      <c r="AA135" s="267">
        <f t="shared" si="13"/>
        <v>0</v>
      </c>
    </row>
    <row r="136" spans="1:27" ht="45" x14ac:dyDescent="0.2">
      <c r="A136" s="17">
        <v>140</v>
      </c>
      <c r="B136" s="266" t="s">
        <v>31</v>
      </c>
      <c r="C136" s="8" t="s">
        <v>32</v>
      </c>
      <c r="D136" s="8" t="s">
        <v>33</v>
      </c>
      <c r="E136" s="30" t="s">
        <v>31</v>
      </c>
      <c r="F136" s="73" t="s">
        <v>69</v>
      </c>
      <c r="G136" s="73" t="s">
        <v>68</v>
      </c>
      <c r="H136" s="73" t="s">
        <v>158</v>
      </c>
      <c r="I136" s="9" t="s">
        <v>363</v>
      </c>
      <c r="J136" s="9" t="s">
        <v>364</v>
      </c>
      <c r="K136" s="9" t="s">
        <v>365</v>
      </c>
      <c r="L136" s="70" t="s">
        <v>21</v>
      </c>
      <c r="M136" s="70" t="s">
        <v>133</v>
      </c>
      <c r="N136" s="70" t="s">
        <v>170</v>
      </c>
      <c r="O136" s="70" t="s">
        <v>249</v>
      </c>
      <c r="P136" s="71" t="s">
        <v>22</v>
      </c>
      <c r="Q136" s="9" t="s">
        <v>20</v>
      </c>
      <c r="R136" s="270">
        <v>20</v>
      </c>
      <c r="S136" s="10">
        <v>0</v>
      </c>
      <c r="T136" s="10">
        <f t="shared" si="10"/>
        <v>40</v>
      </c>
      <c r="U136" s="10">
        <f t="shared" si="14"/>
        <v>0</v>
      </c>
      <c r="V136" s="15">
        <f t="shared" si="11"/>
        <v>40</v>
      </c>
      <c r="W136" s="72">
        <v>0</v>
      </c>
      <c r="X136" s="72"/>
      <c r="Y136" s="15">
        <f t="shared" si="12"/>
        <v>0</v>
      </c>
      <c r="Z136" s="72"/>
      <c r="AA136" s="267">
        <f t="shared" si="13"/>
        <v>0</v>
      </c>
    </row>
    <row r="137" spans="1:27" ht="45" x14ac:dyDescent="0.2">
      <c r="A137" s="17">
        <v>141</v>
      </c>
      <c r="B137" s="266" t="s">
        <v>31</v>
      </c>
      <c r="C137" s="8" t="s">
        <v>32</v>
      </c>
      <c r="D137" s="8" t="s">
        <v>33</v>
      </c>
      <c r="E137" s="30" t="s">
        <v>31</v>
      </c>
      <c r="F137" s="73" t="s">
        <v>69</v>
      </c>
      <c r="G137" s="73" t="s">
        <v>68</v>
      </c>
      <c r="H137" s="73" t="s">
        <v>158</v>
      </c>
      <c r="I137" s="9" t="s">
        <v>366</v>
      </c>
      <c r="J137" s="9" t="s">
        <v>370</v>
      </c>
      <c r="K137" s="9" t="s">
        <v>279</v>
      </c>
      <c r="L137" s="70" t="s">
        <v>21</v>
      </c>
      <c r="M137" s="70" t="s">
        <v>133</v>
      </c>
      <c r="N137" s="70" t="s">
        <v>170</v>
      </c>
      <c r="O137" s="70" t="s">
        <v>343</v>
      </c>
      <c r="P137" s="71" t="s">
        <v>22</v>
      </c>
      <c r="Q137" s="9" t="s">
        <v>20</v>
      </c>
      <c r="R137" s="270">
        <v>43</v>
      </c>
      <c r="S137" s="10">
        <v>0</v>
      </c>
      <c r="T137" s="10">
        <f t="shared" si="10"/>
        <v>86</v>
      </c>
      <c r="U137" s="10">
        <f t="shared" si="14"/>
        <v>0</v>
      </c>
      <c r="V137" s="15">
        <f t="shared" si="11"/>
        <v>86</v>
      </c>
      <c r="W137" s="72">
        <v>0</v>
      </c>
      <c r="X137" s="72"/>
      <c r="Y137" s="15">
        <f t="shared" si="12"/>
        <v>0</v>
      </c>
      <c r="Z137" s="72"/>
      <c r="AA137" s="267">
        <f t="shared" si="13"/>
        <v>0</v>
      </c>
    </row>
    <row r="138" spans="1:27" ht="45" x14ac:dyDescent="0.2">
      <c r="A138" s="17">
        <v>142</v>
      </c>
      <c r="B138" s="266" t="s">
        <v>31</v>
      </c>
      <c r="C138" s="8" t="s">
        <v>32</v>
      </c>
      <c r="D138" s="8" t="s">
        <v>33</v>
      </c>
      <c r="E138" s="30" t="s">
        <v>31</v>
      </c>
      <c r="F138" s="73" t="s">
        <v>69</v>
      </c>
      <c r="G138" s="73" t="s">
        <v>68</v>
      </c>
      <c r="H138" s="73" t="s">
        <v>158</v>
      </c>
      <c r="I138" s="9" t="s">
        <v>367</v>
      </c>
      <c r="J138" s="9" t="s">
        <v>371</v>
      </c>
      <c r="K138" s="9" t="s">
        <v>279</v>
      </c>
      <c r="L138" s="70" t="s">
        <v>21</v>
      </c>
      <c r="M138" s="70" t="s">
        <v>133</v>
      </c>
      <c r="N138" s="70" t="s">
        <v>170</v>
      </c>
      <c r="O138" s="70" t="s">
        <v>250</v>
      </c>
      <c r="P138" s="71" t="s">
        <v>22</v>
      </c>
      <c r="Q138" s="9" t="s">
        <v>20</v>
      </c>
      <c r="R138" s="270">
        <v>34</v>
      </c>
      <c r="S138" s="10">
        <v>0</v>
      </c>
      <c r="T138" s="10">
        <f t="shared" si="10"/>
        <v>68</v>
      </c>
      <c r="U138" s="10">
        <f t="shared" si="14"/>
        <v>0</v>
      </c>
      <c r="V138" s="15">
        <f t="shared" si="11"/>
        <v>68</v>
      </c>
      <c r="W138" s="72">
        <v>0</v>
      </c>
      <c r="X138" s="72"/>
      <c r="Y138" s="15">
        <f t="shared" si="12"/>
        <v>0</v>
      </c>
      <c r="Z138" s="72"/>
      <c r="AA138" s="267">
        <f t="shared" si="13"/>
        <v>0</v>
      </c>
    </row>
    <row r="139" spans="1:27" ht="45" x14ac:dyDescent="0.2">
      <c r="A139" s="17">
        <v>143</v>
      </c>
      <c r="B139" s="266" t="s">
        <v>31</v>
      </c>
      <c r="C139" s="8" t="s">
        <v>32</v>
      </c>
      <c r="D139" s="8" t="s">
        <v>33</v>
      </c>
      <c r="E139" s="30" t="s">
        <v>31</v>
      </c>
      <c r="F139" s="73" t="s">
        <v>69</v>
      </c>
      <c r="G139" s="73" t="s">
        <v>68</v>
      </c>
      <c r="H139" s="73" t="s">
        <v>158</v>
      </c>
      <c r="I139" s="9" t="s">
        <v>368</v>
      </c>
      <c r="J139" s="9" t="s">
        <v>372</v>
      </c>
      <c r="K139" s="9" t="s">
        <v>279</v>
      </c>
      <c r="L139" s="70" t="s">
        <v>21</v>
      </c>
      <c r="M139" s="70" t="s">
        <v>133</v>
      </c>
      <c r="N139" s="70" t="s">
        <v>170</v>
      </c>
      <c r="O139" s="70" t="s">
        <v>172</v>
      </c>
      <c r="P139" s="71" t="s">
        <v>22</v>
      </c>
      <c r="Q139" s="9" t="s">
        <v>20</v>
      </c>
      <c r="R139" s="270">
        <v>82</v>
      </c>
      <c r="S139" s="10">
        <v>0</v>
      </c>
      <c r="T139" s="10">
        <f t="shared" si="10"/>
        <v>164</v>
      </c>
      <c r="U139" s="10">
        <f t="shared" si="14"/>
        <v>0</v>
      </c>
      <c r="V139" s="15">
        <f t="shared" si="11"/>
        <v>164</v>
      </c>
      <c r="W139" s="72">
        <v>0</v>
      </c>
      <c r="X139" s="72"/>
      <c r="Y139" s="15">
        <f t="shared" si="12"/>
        <v>0</v>
      </c>
      <c r="Z139" s="72"/>
      <c r="AA139" s="267">
        <f t="shared" si="13"/>
        <v>0</v>
      </c>
    </row>
    <row r="140" spans="1:27" ht="45" x14ac:dyDescent="0.2">
      <c r="A140" s="17">
        <v>144</v>
      </c>
      <c r="B140" s="266" t="s">
        <v>31</v>
      </c>
      <c r="C140" s="8" t="s">
        <v>32</v>
      </c>
      <c r="D140" s="8" t="s">
        <v>33</v>
      </c>
      <c r="E140" s="30" t="s">
        <v>31</v>
      </c>
      <c r="F140" s="73" t="s">
        <v>69</v>
      </c>
      <c r="G140" s="73" t="s">
        <v>68</v>
      </c>
      <c r="H140" s="73" t="s">
        <v>158</v>
      </c>
      <c r="I140" s="9" t="s">
        <v>369</v>
      </c>
      <c r="J140" s="9" t="s">
        <v>373</v>
      </c>
      <c r="K140" s="9" t="s">
        <v>279</v>
      </c>
      <c r="L140" s="70" t="s">
        <v>21</v>
      </c>
      <c r="M140" s="70" t="s">
        <v>133</v>
      </c>
      <c r="N140" s="70" t="s">
        <v>170</v>
      </c>
      <c r="O140" s="70" t="s">
        <v>374</v>
      </c>
      <c r="P140" s="71" t="s">
        <v>22</v>
      </c>
      <c r="Q140" s="9" t="s">
        <v>20</v>
      </c>
      <c r="R140" s="270">
        <v>47</v>
      </c>
      <c r="S140" s="10">
        <v>0</v>
      </c>
      <c r="T140" s="10">
        <f t="shared" si="10"/>
        <v>94</v>
      </c>
      <c r="U140" s="10">
        <f t="shared" si="14"/>
        <v>0</v>
      </c>
      <c r="V140" s="15">
        <f t="shared" si="11"/>
        <v>94</v>
      </c>
      <c r="W140" s="72">
        <v>0</v>
      </c>
      <c r="X140" s="72"/>
      <c r="Y140" s="15">
        <f t="shared" si="12"/>
        <v>0</v>
      </c>
      <c r="Z140" s="72"/>
      <c r="AA140" s="267">
        <f t="shared" si="13"/>
        <v>0</v>
      </c>
    </row>
    <row r="141" spans="1:27" ht="45" x14ac:dyDescent="0.2">
      <c r="A141" s="17">
        <v>145</v>
      </c>
      <c r="B141" s="266" t="s">
        <v>31</v>
      </c>
      <c r="C141" s="8" t="s">
        <v>32</v>
      </c>
      <c r="D141" s="8" t="s">
        <v>33</v>
      </c>
      <c r="E141" s="30" t="s">
        <v>31</v>
      </c>
      <c r="F141" s="73" t="s">
        <v>69</v>
      </c>
      <c r="G141" s="73" t="s">
        <v>68</v>
      </c>
      <c r="H141" s="73" t="s">
        <v>158</v>
      </c>
      <c r="I141" s="9" t="s">
        <v>377</v>
      </c>
      <c r="J141" s="9" t="s">
        <v>378</v>
      </c>
      <c r="K141" s="9" t="s">
        <v>375</v>
      </c>
      <c r="L141" s="70" t="s">
        <v>21</v>
      </c>
      <c r="M141" s="70" t="s">
        <v>133</v>
      </c>
      <c r="N141" s="70" t="s">
        <v>170</v>
      </c>
      <c r="O141" s="70" t="s">
        <v>189</v>
      </c>
      <c r="P141" s="71" t="s">
        <v>22</v>
      </c>
      <c r="Q141" s="9" t="s">
        <v>20</v>
      </c>
      <c r="R141" s="270">
        <v>27</v>
      </c>
      <c r="S141" s="10">
        <v>0</v>
      </c>
      <c r="T141" s="10">
        <f t="shared" si="10"/>
        <v>54</v>
      </c>
      <c r="U141" s="10">
        <f t="shared" si="14"/>
        <v>0</v>
      </c>
      <c r="V141" s="15">
        <f t="shared" si="11"/>
        <v>54</v>
      </c>
      <c r="W141" s="72">
        <v>0</v>
      </c>
      <c r="X141" s="72"/>
      <c r="Y141" s="15">
        <f t="shared" si="12"/>
        <v>0</v>
      </c>
      <c r="Z141" s="72"/>
      <c r="AA141" s="267">
        <f t="shared" si="13"/>
        <v>0</v>
      </c>
    </row>
    <row r="142" spans="1:27" ht="45" x14ac:dyDescent="0.2">
      <c r="A142" s="17">
        <v>146</v>
      </c>
      <c r="B142" s="266" t="s">
        <v>31</v>
      </c>
      <c r="C142" s="8" t="s">
        <v>32</v>
      </c>
      <c r="D142" s="8" t="s">
        <v>33</v>
      </c>
      <c r="E142" s="30" t="s">
        <v>31</v>
      </c>
      <c r="F142" s="73" t="s">
        <v>69</v>
      </c>
      <c r="G142" s="73" t="s">
        <v>68</v>
      </c>
      <c r="H142" s="73" t="s">
        <v>158</v>
      </c>
      <c r="I142" s="9" t="s">
        <v>379</v>
      </c>
      <c r="J142" s="9" t="s">
        <v>380</v>
      </c>
      <c r="K142" s="9" t="s">
        <v>376</v>
      </c>
      <c r="L142" s="70" t="s">
        <v>21</v>
      </c>
      <c r="M142" s="70" t="s">
        <v>133</v>
      </c>
      <c r="N142" s="70" t="s">
        <v>223</v>
      </c>
      <c r="O142" s="70" t="s">
        <v>190</v>
      </c>
      <c r="P142" s="71" t="s">
        <v>22</v>
      </c>
      <c r="Q142" s="9" t="s">
        <v>20</v>
      </c>
      <c r="R142" s="270">
        <v>0</v>
      </c>
      <c r="S142" s="10">
        <v>0</v>
      </c>
      <c r="T142" s="10">
        <f t="shared" si="10"/>
        <v>0</v>
      </c>
      <c r="U142" s="10">
        <f t="shared" si="14"/>
        <v>0</v>
      </c>
      <c r="V142" s="15">
        <f t="shared" si="11"/>
        <v>0</v>
      </c>
      <c r="W142" s="72">
        <v>0</v>
      </c>
      <c r="X142" s="72"/>
      <c r="Y142" s="15">
        <f t="shared" si="12"/>
        <v>0</v>
      </c>
      <c r="Z142" s="72"/>
      <c r="AA142" s="267">
        <f t="shared" si="13"/>
        <v>0</v>
      </c>
    </row>
    <row r="143" spans="1:27" ht="45" x14ac:dyDescent="0.2">
      <c r="A143" s="17">
        <v>147</v>
      </c>
      <c r="B143" s="266" t="s">
        <v>31</v>
      </c>
      <c r="C143" s="8" t="s">
        <v>32</v>
      </c>
      <c r="D143" s="8" t="s">
        <v>33</v>
      </c>
      <c r="E143" s="30" t="s">
        <v>31</v>
      </c>
      <c r="F143" s="73" t="s">
        <v>69</v>
      </c>
      <c r="G143" s="73" t="s">
        <v>68</v>
      </c>
      <c r="H143" s="73" t="s">
        <v>158</v>
      </c>
      <c r="I143" s="9" t="s">
        <v>381</v>
      </c>
      <c r="J143" s="9" t="s">
        <v>382</v>
      </c>
      <c r="K143" s="9" t="s">
        <v>383</v>
      </c>
      <c r="L143" s="70" t="s">
        <v>21</v>
      </c>
      <c r="M143" s="70" t="s">
        <v>133</v>
      </c>
      <c r="N143" s="70" t="s">
        <v>223</v>
      </c>
      <c r="O143" s="70" t="s">
        <v>189</v>
      </c>
      <c r="P143" s="71" t="s">
        <v>22</v>
      </c>
      <c r="Q143" s="9" t="s">
        <v>20</v>
      </c>
      <c r="R143" s="270">
        <v>13</v>
      </c>
      <c r="S143" s="10">
        <v>0</v>
      </c>
      <c r="T143" s="10">
        <f t="shared" si="10"/>
        <v>26</v>
      </c>
      <c r="U143" s="10">
        <f t="shared" si="14"/>
        <v>0</v>
      </c>
      <c r="V143" s="15">
        <f t="shared" si="11"/>
        <v>26</v>
      </c>
      <c r="W143" s="72">
        <v>0</v>
      </c>
      <c r="X143" s="72"/>
      <c r="Y143" s="15">
        <f t="shared" si="12"/>
        <v>0</v>
      </c>
      <c r="Z143" s="72"/>
      <c r="AA143" s="267">
        <f t="shared" si="13"/>
        <v>0</v>
      </c>
    </row>
    <row r="144" spans="1:27" ht="45" x14ac:dyDescent="0.2">
      <c r="A144" s="17">
        <v>148</v>
      </c>
      <c r="B144" s="266" t="s">
        <v>31</v>
      </c>
      <c r="C144" s="8" t="s">
        <v>32</v>
      </c>
      <c r="D144" s="8" t="s">
        <v>33</v>
      </c>
      <c r="E144" s="30" t="s">
        <v>31</v>
      </c>
      <c r="F144" s="73" t="s">
        <v>69</v>
      </c>
      <c r="G144" s="73" t="s">
        <v>68</v>
      </c>
      <c r="H144" s="73" t="s">
        <v>158</v>
      </c>
      <c r="I144" s="9" t="s">
        <v>384</v>
      </c>
      <c r="J144" s="9" t="s">
        <v>385</v>
      </c>
      <c r="K144" s="9" t="s">
        <v>386</v>
      </c>
      <c r="L144" s="70" t="s">
        <v>21</v>
      </c>
      <c r="M144" s="70" t="s">
        <v>133</v>
      </c>
      <c r="N144" s="70" t="s">
        <v>170</v>
      </c>
      <c r="O144" s="70" t="s">
        <v>189</v>
      </c>
      <c r="P144" s="71" t="s">
        <v>22</v>
      </c>
      <c r="Q144" s="9" t="s">
        <v>20</v>
      </c>
      <c r="R144" s="270">
        <v>13</v>
      </c>
      <c r="S144" s="10">
        <v>0</v>
      </c>
      <c r="T144" s="10">
        <f t="shared" si="10"/>
        <v>26</v>
      </c>
      <c r="U144" s="10">
        <f t="shared" si="14"/>
        <v>0</v>
      </c>
      <c r="V144" s="15">
        <f t="shared" si="11"/>
        <v>26</v>
      </c>
      <c r="W144" s="72">
        <v>0</v>
      </c>
      <c r="X144" s="72"/>
      <c r="Y144" s="15">
        <f t="shared" si="12"/>
        <v>0</v>
      </c>
      <c r="Z144" s="72"/>
      <c r="AA144" s="267">
        <f t="shared" si="13"/>
        <v>0</v>
      </c>
    </row>
    <row r="145" spans="1:27" ht="45" x14ac:dyDescent="0.2">
      <c r="A145" s="17">
        <v>149</v>
      </c>
      <c r="B145" s="266" t="s">
        <v>31</v>
      </c>
      <c r="C145" s="8" t="s">
        <v>32</v>
      </c>
      <c r="D145" s="8" t="s">
        <v>33</v>
      </c>
      <c r="E145" s="30" t="s">
        <v>31</v>
      </c>
      <c r="F145" s="73" t="s">
        <v>69</v>
      </c>
      <c r="G145" s="73" t="s">
        <v>68</v>
      </c>
      <c r="H145" s="73" t="s">
        <v>158</v>
      </c>
      <c r="I145" s="9" t="s">
        <v>387</v>
      </c>
      <c r="J145" s="9" t="s">
        <v>388</v>
      </c>
      <c r="K145" s="9" t="s">
        <v>389</v>
      </c>
      <c r="L145" s="70" t="s">
        <v>21</v>
      </c>
      <c r="M145" s="70" t="s">
        <v>133</v>
      </c>
      <c r="N145" s="70" t="s">
        <v>170</v>
      </c>
      <c r="O145" s="70" t="s">
        <v>249</v>
      </c>
      <c r="P145" s="71" t="s">
        <v>22</v>
      </c>
      <c r="Q145" s="9" t="s">
        <v>20</v>
      </c>
      <c r="R145" s="270">
        <v>8</v>
      </c>
      <c r="S145" s="10">
        <v>0</v>
      </c>
      <c r="T145" s="10">
        <f t="shared" si="10"/>
        <v>16</v>
      </c>
      <c r="U145" s="10">
        <f t="shared" si="14"/>
        <v>0</v>
      </c>
      <c r="V145" s="15">
        <f t="shared" si="11"/>
        <v>16</v>
      </c>
      <c r="W145" s="72">
        <v>0</v>
      </c>
      <c r="X145" s="72"/>
      <c r="Y145" s="15">
        <f t="shared" si="12"/>
        <v>0</v>
      </c>
      <c r="Z145" s="72"/>
      <c r="AA145" s="267">
        <f t="shared" si="13"/>
        <v>0</v>
      </c>
    </row>
    <row r="146" spans="1:27" ht="45" x14ac:dyDescent="0.2">
      <c r="A146" s="17">
        <v>150</v>
      </c>
      <c r="B146" s="266" t="s">
        <v>31</v>
      </c>
      <c r="C146" s="8" t="s">
        <v>32</v>
      </c>
      <c r="D146" s="8" t="s">
        <v>33</v>
      </c>
      <c r="E146" s="30" t="s">
        <v>31</v>
      </c>
      <c r="F146" s="73" t="s">
        <v>69</v>
      </c>
      <c r="G146" s="73" t="s">
        <v>68</v>
      </c>
      <c r="H146" s="73" t="s">
        <v>158</v>
      </c>
      <c r="I146" s="9" t="s">
        <v>390</v>
      </c>
      <c r="J146" s="9" t="s">
        <v>391</v>
      </c>
      <c r="K146" s="9" t="s">
        <v>392</v>
      </c>
      <c r="L146" s="70" t="s">
        <v>21</v>
      </c>
      <c r="M146" s="70" t="s">
        <v>133</v>
      </c>
      <c r="N146" s="70" t="s">
        <v>170</v>
      </c>
      <c r="O146" s="70" t="s">
        <v>249</v>
      </c>
      <c r="P146" s="71" t="s">
        <v>22</v>
      </c>
      <c r="Q146" s="9" t="s">
        <v>20</v>
      </c>
      <c r="R146" s="270">
        <v>29</v>
      </c>
      <c r="S146" s="10">
        <v>0</v>
      </c>
      <c r="T146" s="10">
        <f t="shared" si="10"/>
        <v>58</v>
      </c>
      <c r="U146" s="10">
        <f t="shared" si="14"/>
        <v>0</v>
      </c>
      <c r="V146" s="15">
        <f t="shared" si="11"/>
        <v>58</v>
      </c>
      <c r="W146" s="72">
        <v>0</v>
      </c>
      <c r="X146" s="72"/>
      <c r="Y146" s="15">
        <f t="shared" si="12"/>
        <v>0</v>
      </c>
      <c r="Z146" s="72"/>
      <c r="AA146" s="267">
        <f t="shared" si="13"/>
        <v>0</v>
      </c>
    </row>
    <row r="147" spans="1:27" ht="45" x14ac:dyDescent="0.2">
      <c r="A147" s="17">
        <v>151</v>
      </c>
      <c r="B147" s="266" t="s">
        <v>31</v>
      </c>
      <c r="C147" s="8" t="s">
        <v>32</v>
      </c>
      <c r="D147" s="8" t="s">
        <v>33</v>
      </c>
      <c r="E147" s="30" t="s">
        <v>31</v>
      </c>
      <c r="F147" s="73" t="s">
        <v>69</v>
      </c>
      <c r="G147" s="73" t="s">
        <v>68</v>
      </c>
      <c r="H147" s="73" t="s">
        <v>158</v>
      </c>
      <c r="I147" s="9" t="s">
        <v>393</v>
      </c>
      <c r="J147" s="9" t="s">
        <v>395</v>
      </c>
      <c r="K147" s="9" t="s">
        <v>396</v>
      </c>
      <c r="L147" s="70" t="s">
        <v>21</v>
      </c>
      <c r="M147" s="70" t="s">
        <v>128</v>
      </c>
      <c r="N147" s="70" t="s">
        <v>170</v>
      </c>
      <c r="O147" s="70" t="s">
        <v>224</v>
      </c>
      <c r="P147" s="71" t="s">
        <v>22</v>
      </c>
      <c r="Q147" s="9" t="s">
        <v>20</v>
      </c>
      <c r="R147" s="270">
        <v>11</v>
      </c>
      <c r="S147" s="10">
        <v>0</v>
      </c>
      <c r="T147" s="10">
        <f t="shared" si="10"/>
        <v>22</v>
      </c>
      <c r="U147" s="10">
        <f t="shared" si="14"/>
        <v>0</v>
      </c>
      <c r="V147" s="15">
        <f t="shared" si="11"/>
        <v>22</v>
      </c>
      <c r="W147" s="72">
        <v>0</v>
      </c>
      <c r="X147" s="72"/>
      <c r="Y147" s="15">
        <f t="shared" si="12"/>
        <v>0</v>
      </c>
      <c r="Z147" s="72"/>
      <c r="AA147" s="267">
        <f t="shared" si="13"/>
        <v>0</v>
      </c>
    </row>
    <row r="148" spans="1:27" ht="45" x14ac:dyDescent="0.2">
      <c r="A148" s="17">
        <v>152</v>
      </c>
      <c r="B148" s="266" t="s">
        <v>31</v>
      </c>
      <c r="C148" s="8" t="s">
        <v>32</v>
      </c>
      <c r="D148" s="8" t="s">
        <v>33</v>
      </c>
      <c r="E148" s="30" t="s">
        <v>31</v>
      </c>
      <c r="F148" s="73" t="s">
        <v>69</v>
      </c>
      <c r="G148" s="73" t="s">
        <v>68</v>
      </c>
      <c r="H148" s="73" t="s">
        <v>158</v>
      </c>
      <c r="I148" s="9" t="s">
        <v>394</v>
      </c>
      <c r="J148" s="9" t="s">
        <v>398</v>
      </c>
      <c r="K148" s="9" t="s">
        <v>397</v>
      </c>
      <c r="L148" s="70" t="s">
        <v>21</v>
      </c>
      <c r="M148" s="70" t="s">
        <v>133</v>
      </c>
      <c r="N148" s="70" t="s">
        <v>170</v>
      </c>
      <c r="O148" s="70" t="s">
        <v>249</v>
      </c>
      <c r="P148" s="71" t="s">
        <v>22</v>
      </c>
      <c r="Q148" s="9" t="s">
        <v>20</v>
      </c>
      <c r="R148" s="270">
        <v>7</v>
      </c>
      <c r="S148" s="10">
        <v>0</v>
      </c>
      <c r="T148" s="10">
        <f t="shared" si="10"/>
        <v>14</v>
      </c>
      <c r="U148" s="10">
        <f t="shared" si="14"/>
        <v>0</v>
      </c>
      <c r="V148" s="15">
        <f t="shared" si="11"/>
        <v>14</v>
      </c>
      <c r="W148" s="72">
        <v>0</v>
      </c>
      <c r="X148" s="72"/>
      <c r="Y148" s="15">
        <f t="shared" si="12"/>
        <v>0</v>
      </c>
      <c r="Z148" s="72"/>
      <c r="AA148" s="267">
        <f t="shared" si="13"/>
        <v>0</v>
      </c>
    </row>
    <row r="149" spans="1:27" ht="45" x14ac:dyDescent="0.2">
      <c r="A149" s="17">
        <v>153</v>
      </c>
      <c r="B149" s="266" t="s">
        <v>31</v>
      </c>
      <c r="C149" s="8" t="s">
        <v>32</v>
      </c>
      <c r="D149" s="8" t="s">
        <v>33</v>
      </c>
      <c r="E149" s="30" t="s">
        <v>31</v>
      </c>
      <c r="F149" s="73" t="s">
        <v>69</v>
      </c>
      <c r="G149" s="73" t="s">
        <v>68</v>
      </c>
      <c r="H149" s="73" t="s">
        <v>158</v>
      </c>
      <c r="I149" s="9" t="s">
        <v>399</v>
      </c>
      <c r="J149" s="9" t="s">
        <v>400</v>
      </c>
      <c r="K149" s="9" t="s">
        <v>401</v>
      </c>
      <c r="L149" s="70" t="s">
        <v>21</v>
      </c>
      <c r="M149" s="70" t="s">
        <v>133</v>
      </c>
      <c r="N149" s="70" t="s">
        <v>170</v>
      </c>
      <c r="O149" s="70" t="s">
        <v>176</v>
      </c>
      <c r="P149" s="71" t="s">
        <v>22</v>
      </c>
      <c r="Q149" s="9" t="s">
        <v>20</v>
      </c>
      <c r="R149" s="270">
        <v>11</v>
      </c>
      <c r="S149" s="10">
        <v>0</v>
      </c>
      <c r="T149" s="10">
        <f t="shared" si="10"/>
        <v>22</v>
      </c>
      <c r="U149" s="10">
        <f t="shared" si="14"/>
        <v>0</v>
      </c>
      <c r="V149" s="15">
        <f t="shared" si="11"/>
        <v>22</v>
      </c>
      <c r="W149" s="72">
        <v>0</v>
      </c>
      <c r="X149" s="72"/>
      <c r="Y149" s="15">
        <f t="shared" si="12"/>
        <v>0</v>
      </c>
      <c r="Z149" s="72"/>
      <c r="AA149" s="267">
        <f t="shared" si="13"/>
        <v>0</v>
      </c>
    </row>
    <row r="150" spans="1:27" ht="45" x14ac:dyDescent="0.2">
      <c r="A150" s="17">
        <v>154</v>
      </c>
      <c r="B150" s="266" t="s">
        <v>31</v>
      </c>
      <c r="C150" s="8" t="s">
        <v>32</v>
      </c>
      <c r="D150" s="8" t="s">
        <v>33</v>
      </c>
      <c r="E150" s="30" t="s">
        <v>31</v>
      </c>
      <c r="F150" s="73" t="s">
        <v>69</v>
      </c>
      <c r="G150" s="73" t="s">
        <v>68</v>
      </c>
      <c r="H150" s="73" t="s">
        <v>158</v>
      </c>
      <c r="I150" s="9" t="s">
        <v>402</v>
      </c>
      <c r="J150" s="9" t="s">
        <v>403</v>
      </c>
      <c r="K150" s="9" t="s">
        <v>401</v>
      </c>
      <c r="L150" s="70" t="s">
        <v>21</v>
      </c>
      <c r="M150" s="70" t="s">
        <v>133</v>
      </c>
      <c r="N150" s="70" t="s">
        <v>223</v>
      </c>
      <c r="O150" s="70" t="s">
        <v>249</v>
      </c>
      <c r="P150" s="71" t="s">
        <v>22</v>
      </c>
      <c r="Q150" s="9" t="s">
        <v>20</v>
      </c>
      <c r="R150" s="270">
        <v>10</v>
      </c>
      <c r="S150" s="10">
        <v>0</v>
      </c>
      <c r="T150" s="10">
        <f t="shared" si="10"/>
        <v>20</v>
      </c>
      <c r="U150" s="10">
        <f t="shared" si="14"/>
        <v>0</v>
      </c>
      <c r="V150" s="15">
        <f t="shared" si="11"/>
        <v>20</v>
      </c>
      <c r="W150" s="72">
        <v>0</v>
      </c>
      <c r="X150" s="72"/>
      <c r="Y150" s="15">
        <f t="shared" si="12"/>
        <v>0</v>
      </c>
      <c r="Z150" s="72"/>
      <c r="AA150" s="267">
        <f t="shared" si="13"/>
        <v>0</v>
      </c>
    </row>
    <row r="151" spans="1:27" ht="45" x14ac:dyDescent="0.2">
      <c r="A151" s="17">
        <v>155</v>
      </c>
      <c r="B151" s="266" t="s">
        <v>31</v>
      </c>
      <c r="C151" s="8" t="s">
        <v>32</v>
      </c>
      <c r="D151" s="8" t="s">
        <v>33</v>
      </c>
      <c r="E151" s="30" t="s">
        <v>31</v>
      </c>
      <c r="F151" s="73" t="s">
        <v>69</v>
      </c>
      <c r="G151" s="73" t="s">
        <v>68</v>
      </c>
      <c r="H151" s="73" t="s">
        <v>158</v>
      </c>
      <c r="I151" s="9" t="s">
        <v>405</v>
      </c>
      <c r="J151" s="9" t="s">
        <v>406</v>
      </c>
      <c r="K151" s="9" t="s">
        <v>407</v>
      </c>
      <c r="L151" s="70" t="s">
        <v>21</v>
      </c>
      <c r="M151" s="70" t="s">
        <v>133</v>
      </c>
      <c r="N151" s="70" t="s">
        <v>170</v>
      </c>
      <c r="O151" s="70" t="s">
        <v>224</v>
      </c>
      <c r="P151" s="71" t="s">
        <v>22</v>
      </c>
      <c r="Q151" s="9" t="s">
        <v>20</v>
      </c>
      <c r="R151" s="270">
        <v>5</v>
      </c>
      <c r="S151" s="10">
        <v>0</v>
      </c>
      <c r="T151" s="10">
        <f t="shared" si="10"/>
        <v>10</v>
      </c>
      <c r="U151" s="10">
        <f t="shared" si="14"/>
        <v>0</v>
      </c>
      <c r="V151" s="15">
        <f t="shared" si="11"/>
        <v>10</v>
      </c>
      <c r="W151" s="72">
        <v>0</v>
      </c>
      <c r="X151" s="72"/>
      <c r="Y151" s="15">
        <f t="shared" si="12"/>
        <v>0</v>
      </c>
      <c r="Z151" s="72"/>
      <c r="AA151" s="267">
        <f t="shared" si="13"/>
        <v>0</v>
      </c>
    </row>
    <row r="152" spans="1:27" ht="45" x14ac:dyDescent="0.2">
      <c r="A152" s="17">
        <v>156</v>
      </c>
      <c r="B152" s="266" t="s">
        <v>31</v>
      </c>
      <c r="C152" s="8" t="s">
        <v>32</v>
      </c>
      <c r="D152" s="8" t="s">
        <v>33</v>
      </c>
      <c r="E152" s="30" t="s">
        <v>31</v>
      </c>
      <c r="F152" s="73" t="s">
        <v>69</v>
      </c>
      <c r="G152" s="73" t="s">
        <v>68</v>
      </c>
      <c r="H152" s="73" t="s">
        <v>158</v>
      </c>
      <c r="I152" s="9" t="s">
        <v>408</v>
      </c>
      <c r="J152" s="9" t="s">
        <v>409</v>
      </c>
      <c r="K152" s="9" t="s">
        <v>410</v>
      </c>
      <c r="L152" s="70" t="s">
        <v>21</v>
      </c>
      <c r="M152" s="70" t="s">
        <v>133</v>
      </c>
      <c r="N152" s="70" t="s">
        <v>170</v>
      </c>
      <c r="O152" s="70" t="s">
        <v>260</v>
      </c>
      <c r="P152" s="71" t="s">
        <v>22</v>
      </c>
      <c r="Q152" s="9" t="s">
        <v>20</v>
      </c>
      <c r="R152" s="270">
        <v>38</v>
      </c>
      <c r="S152" s="10">
        <v>0</v>
      </c>
      <c r="T152" s="10">
        <f t="shared" si="10"/>
        <v>76</v>
      </c>
      <c r="U152" s="10">
        <f t="shared" si="14"/>
        <v>0</v>
      </c>
      <c r="V152" s="15">
        <f t="shared" si="11"/>
        <v>76</v>
      </c>
      <c r="W152" s="72">
        <v>0</v>
      </c>
      <c r="X152" s="72"/>
      <c r="Y152" s="15">
        <f t="shared" si="12"/>
        <v>0</v>
      </c>
      <c r="Z152" s="72"/>
      <c r="AA152" s="267">
        <f t="shared" si="13"/>
        <v>0</v>
      </c>
    </row>
    <row r="153" spans="1:27" ht="45" x14ac:dyDescent="0.2">
      <c r="A153" s="17">
        <v>157</v>
      </c>
      <c r="B153" s="266" t="s">
        <v>31</v>
      </c>
      <c r="C153" s="8" t="s">
        <v>32</v>
      </c>
      <c r="D153" s="8" t="s">
        <v>33</v>
      </c>
      <c r="E153" s="30" t="s">
        <v>31</v>
      </c>
      <c r="F153" s="73" t="s">
        <v>69</v>
      </c>
      <c r="G153" s="73" t="s">
        <v>68</v>
      </c>
      <c r="H153" s="73" t="s">
        <v>158</v>
      </c>
      <c r="I153" s="9" t="s">
        <v>411</v>
      </c>
      <c r="J153" s="9" t="s">
        <v>412</v>
      </c>
      <c r="K153" s="9" t="s">
        <v>413</v>
      </c>
      <c r="L153" s="70" t="s">
        <v>21</v>
      </c>
      <c r="M153" s="70" t="s">
        <v>133</v>
      </c>
      <c r="N153" s="70" t="s">
        <v>223</v>
      </c>
      <c r="O153" s="70" t="s">
        <v>249</v>
      </c>
      <c r="P153" s="71" t="s">
        <v>22</v>
      </c>
      <c r="Q153" s="9" t="s">
        <v>20</v>
      </c>
      <c r="R153" s="270">
        <v>11</v>
      </c>
      <c r="S153" s="10">
        <v>0</v>
      </c>
      <c r="T153" s="10">
        <f t="shared" si="10"/>
        <v>22</v>
      </c>
      <c r="U153" s="10">
        <f t="shared" si="14"/>
        <v>0</v>
      </c>
      <c r="V153" s="15">
        <f t="shared" si="11"/>
        <v>22</v>
      </c>
      <c r="W153" s="72">
        <v>0</v>
      </c>
      <c r="X153" s="72"/>
      <c r="Y153" s="15">
        <f t="shared" si="12"/>
        <v>0</v>
      </c>
      <c r="Z153" s="72"/>
      <c r="AA153" s="267">
        <f t="shared" si="13"/>
        <v>0</v>
      </c>
    </row>
    <row r="154" spans="1:27" ht="45" x14ac:dyDescent="0.2">
      <c r="A154" s="17">
        <v>158</v>
      </c>
      <c r="B154" s="266" t="s">
        <v>31</v>
      </c>
      <c r="C154" s="8" t="s">
        <v>32</v>
      </c>
      <c r="D154" s="8" t="s">
        <v>33</v>
      </c>
      <c r="E154" s="30" t="s">
        <v>31</v>
      </c>
      <c r="F154" s="73" t="s">
        <v>69</v>
      </c>
      <c r="G154" s="73" t="s">
        <v>68</v>
      </c>
      <c r="H154" s="73" t="s">
        <v>158</v>
      </c>
      <c r="I154" s="9" t="s">
        <v>414</v>
      </c>
      <c r="J154" s="9" t="s">
        <v>415</v>
      </c>
      <c r="K154" s="9" t="s">
        <v>300</v>
      </c>
      <c r="L154" s="70" t="s">
        <v>21</v>
      </c>
      <c r="M154" s="70" t="s">
        <v>133</v>
      </c>
      <c r="N154" s="70" t="s">
        <v>170</v>
      </c>
      <c r="O154" s="70" t="s">
        <v>225</v>
      </c>
      <c r="P154" s="71" t="s">
        <v>22</v>
      </c>
      <c r="Q154" s="9" t="s">
        <v>20</v>
      </c>
      <c r="R154" s="270">
        <v>16</v>
      </c>
      <c r="S154" s="10">
        <v>0</v>
      </c>
      <c r="T154" s="10">
        <f t="shared" si="10"/>
        <v>32</v>
      </c>
      <c r="U154" s="10">
        <f t="shared" si="14"/>
        <v>0</v>
      </c>
      <c r="V154" s="15">
        <f t="shared" si="11"/>
        <v>32</v>
      </c>
      <c r="W154" s="72">
        <v>0</v>
      </c>
      <c r="X154" s="72"/>
      <c r="Y154" s="15">
        <f t="shared" si="12"/>
        <v>0</v>
      </c>
      <c r="Z154" s="72"/>
      <c r="AA154" s="267">
        <f t="shared" si="13"/>
        <v>0</v>
      </c>
    </row>
    <row r="155" spans="1:27" ht="45" x14ac:dyDescent="0.2">
      <c r="A155" s="17">
        <v>159</v>
      </c>
      <c r="B155" s="266" t="s">
        <v>31</v>
      </c>
      <c r="C155" s="8" t="s">
        <v>32</v>
      </c>
      <c r="D155" s="8" t="s">
        <v>33</v>
      </c>
      <c r="E155" s="30" t="s">
        <v>31</v>
      </c>
      <c r="F155" s="73" t="s">
        <v>69</v>
      </c>
      <c r="G155" s="73" t="s">
        <v>68</v>
      </c>
      <c r="H155" s="73" t="s">
        <v>158</v>
      </c>
      <c r="I155" s="9" t="s">
        <v>416</v>
      </c>
      <c r="J155" s="9" t="s">
        <v>417</v>
      </c>
      <c r="K155" s="9" t="s">
        <v>413</v>
      </c>
      <c r="L155" s="70" t="s">
        <v>21</v>
      </c>
      <c r="M155" s="70" t="s">
        <v>133</v>
      </c>
      <c r="N155" s="70" t="s">
        <v>170</v>
      </c>
      <c r="O155" s="70" t="s">
        <v>249</v>
      </c>
      <c r="P155" s="71" t="s">
        <v>22</v>
      </c>
      <c r="Q155" s="9" t="s">
        <v>20</v>
      </c>
      <c r="R155" s="270">
        <v>10</v>
      </c>
      <c r="S155" s="10">
        <v>0</v>
      </c>
      <c r="T155" s="10">
        <f t="shared" si="10"/>
        <v>20</v>
      </c>
      <c r="U155" s="10">
        <f t="shared" si="14"/>
        <v>0</v>
      </c>
      <c r="V155" s="15">
        <f t="shared" si="11"/>
        <v>20</v>
      </c>
      <c r="W155" s="72">
        <v>0</v>
      </c>
      <c r="X155" s="72"/>
      <c r="Y155" s="15">
        <f t="shared" si="12"/>
        <v>0</v>
      </c>
      <c r="Z155" s="72"/>
      <c r="AA155" s="267">
        <f t="shared" si="13"/>
        <v>0</v>
      </c>
    </row>
    <row r="156" spans="1:27" ht="45" x14ac:dyDescent="0.2">
      <c r="A156" s="17">
        <v>160</v>
      </c>
      <c r="B156" s="266" t="s">
        <v>31</v>
      </c>
      <c r="C156" s="8" t="s">
        <v>32</v>
      </c>
      <c r="D156" s="8" t="s">
        <v>33</v>
      </c>
      <c r="E156" s="30" t="s">
        <v>31</v>
      </c>
      <c r="F156" s="73" t="s">
        <v>69</v>
      </c>
      <c r="G156" s="73" t="s">
        <v>68</v>
      </c>
      <c r="H156" s="73" t="s">
        <v>158</v>
      </c>
      <c r="I156" s="9" t="s">
        <v>418</v>
      </c>
      <c r="J156" s="9" t="s">
        <v>419</v>
      </c>
      <c r="K156" s="9" t="s">
        <v>300</v>
      </c>
      <c r="L156" s="70" t="s">
        <v>21</v>
      </c>
      <c r="M156" s="70" t="s">
        <v>133</v>
      </c>
      <c r="N156" s="70" t="s">
        <v>223</v>
      </c>
      <c r="O156" s="70" t="s">
        <v>189</v>
      </c>
      <c r="P156" s="71" t="s">
        <v>22</v>
      </c>
      <c r="Q156" s="9" t="s">
        <v>20</v>
      </c>
      <c r="R156" s="270">
        <v>27</v>
      </c>
      <c r="S156" s="10">
        <v>0</v>
      </c>
      <c r="T156" s="10">
        <f t="shared" si="10"/>
        <v>54</v>
      </c>
      <c r="U156" s="10">
        <f t="shared" si="14"/>
        <v>0</v>
      </c>
      <c r="V156" s="15">
        <f t="shared" si="11"/>
        <v>54</v>
      </c>
      <c r="W156" s="72">
        <v>0</v>
      </c>
      <c r="X156" s="72"/>
      <c r="Y156" s="15">
        <f t="shared" si="12"/>
        <v>0</v>
      </c>
      <c r="Z156" s="72"/>
      <c r="AA156" s="267">
        <f t="shared" si="13"/>
        <v>0</v>
      </c>
    </row>
    <row r="157" spans="1:27" ht="45" x14ac:dyDescent="0.2">
      <c r="A157" s="17">
        <v>161</v>
      </c>
      <c r="B157" s="266" t="s">
        <v>31</v>
      </c>
      <c r="C157" s="8" t="s">
        <v>32</v>
      </c>
      <c r="D157" s="8" t="s">
        <v>33</v>
      </c>
      <c r="E157" s="30" t="s">
        <v>31</v>
      </c>
      <c r="F157" s="73" t="s">
        <v>69</v>
      </c>
      <c r="G157" s="73" t="s">
        <v>68</v>
      </c>
      <c r="H157" s="73" t="s">
        <v>158</v>
      </c>
      <c r="I157" s="9" t="s">
        <v>420</v>
      </c>
      <c r="J157" s="9" t="s">
        <v>421</v>
      </c>
      <c r="K157" s="9" t="s">
        <v>239</v>
      </c>
      <c r="L157" s="70" t="s">
        <v>21</v>
      </c>
      <c r="M157" s="70" t="s">
        <v>133</v>
      </c>
      <c r="N157" s="70" t="s">
        <v>170</v>
      </c>
      <c r="O157" s="70" t="s">
        <v>224</v>
      </c>
      <c r="P157" s="71" t="s">
        <v>22</v>
      </c>
      <c r="Q157" s="9" t="s">
        <v>20</v>
      </c>
      <c r="R157" s="270">
        <v>20</v>
      </c>
      <c r="S157" s="10">
        <v>0</v>
      </c>
      <c r="T157" s="10">
        <f t="shared" si="10"/>
        <v>40</v>
      </c>
      <c r="U157" s="10">
        <f t="shared" si="14"/>
        <v>0</v>
      </c>
      <c r="V157" s="15">
        <f t="shared" si="11"/>
        <v>40</v>
      </c>
      <c r="W157" s="72">
        <v>0</v>
      </c>
      <c r="X157" s="72"/>
      <c r="Y157" s="15">
        <f t="shared" si="12"/>
        <v>0</v>
      </c>
      <c r="Z157" s="72"/>
      <c r="AA157" s="267">
        <f t="shared" si="13"/>
        <v>0</v>
      </c>
    </row>
    <row r="158" spans="1:27" ht="45" x14ac:dyDescent="0.2">
      <c r="A158" s="17">
        <v>162</v>
      </c>
      <c r="B158" s="266" t="s">
        <v>31</v>
      </c>
      <c r="C158" s="8" t="s">
        <v>32</v>
      </c>
      <c r="D158" s="8" t="s">
        <v>33</v>
      </c>
      <c r="E158" s="30" t="s">
        <v>31</v>
      </c>
      <c r="F158" s="73" t="s">
        <v>69</v>
      </c>
      <c r="G158" s="73" t="s">
        <v>68</v>
      </c>
      <c r="H158" s="73" t="s">
        <v>158</v>
      </c>
      <c r="I158" s="354" t="s">
        <v>706</v>
      </c>
      <c r="J158" s="354" t="s">
        <v>707</v>
      </c>
      <c r="K158" s="9" t="s">
        <v>686</v>
      </c>
      <c r="L158" s="70" t="s">
        <v>21</v>
      </c>
      <c r="M158" s="70" t="s">
        <v>128</v>
      </c>
      <c r="N158" s="70" t="s">
        <v>170</v>
      </c>
      <c r="O158" s="70" t="s">
        <v>231</v>
      </c>
      <c r="P158" s="71" t="s">
        <v>22</v>
      </c>
      <c r="Q158" s="9" t="s">
        <v>20</v>
      </c>
      <c r="R158" s="270">
        <v>23</v>
      </c>
      <c r="S158" s="10">
        <v>0</v>
      </c>
      <c r="T158" s="10">
        <f t="shared" si="10"/>
        <v>46</v>
      </c>
      <c r="U158" s="10">
        <f t="shared" si="14"/>
        <v>0</v>
      </c>
      <c r="V158" s="15">
        <f t="shared" si="11"/>
        <v>46</v>
      </c>
      <c r="W158" s="72"/>
      <c r="X158" s="72"/>
      <c r="Y158" s="15"/>
      <c r="Z158" s="72"/>
      <c r="AA158" s="267"/>
    </row>
    <row r="159" spans="1:27" ht="45" x14ac:dyDescent="0.2">
      <c r="A159" s="17">
        <v>163</v>
      </c>
      <c r="B159" s="266" t="s">
        <v>31</v>
      </c>
      <c r="C159" s="8" t="s">
        <v>32</v>
      </c>
      <c r="D159" s="8" t="s">
        <v>33</v>
      </c>
      <c r="E159" s="30" t="s">
        <v>31</v>
      </c>
      <c r="F159" s="73" t="s">
        <v>69</v>
      </c>
      <c r="G159" s="73" t="s">
        <v>68</v>
      </c>
      <c r="H159" s="73" t="s">
        <v>158</v>
      </c>
      <c r="I159" s="9" t="s">
        <v>422</v>
      </c>
      <c r="J159" s="9" t="s">
        <v>424</v>
      </c>
      <c r="K159" s="9" t="s">
        <v>322</v>
      </c>
      <c r="L159" s="70" t="s">
        <v>21</v>
      </c>
      <c r="M159" s="70" t="s">
        <v>133</v>
      </c>
      <c r="N159" s="70" t="s">
        <v>223</v>
      </c>
      <c r="O159" s="70" t="s">
        <v>236</v>
      </c>
      <c r="P159" s="71" t="s">
        <v>22</v>
      </c>
      <c r="Q159" s="9" t="s">
        <v>20</v>
      </c>
      <c r="R159" s="270">
        <v>48</v>
      </c>
      <c r="S159" s="10">
        <v>0</v>
      </c>
      <c r="T159" s="10">
        <f t="shared" si="10"/>
        <v>96</v>
      </c>
      <c r="U159" s="10">
        <f t="shared" si="14"/>
        <v>0</v>
      </c>
      <c r="V159" s="15">
        <f t="shared" si="11"/>
        <v>96</v>
      </c>
      <c r="W159" s="72">
        <v>0</v>
      </c>
      <c r="X159" s="72"/>
      <c r="Y159" s="15">
        <f t="shared" si="12"/>
        <v>0</v>
      </c>
      <c r="Z159" s="72"/>
      <c r="AA159" s="267">
        <f t="shared" si="13"/>
        <v>0</v>
      </c>
    </row>
    <row r="160" spans="1:27" ht="45.75" thickBot="1" x14ac:dyDescent="0.25">
      <c r="A160" s="17">
        <v>164</v>
      </c>
      <c r="B160" s="266" t="s">
        <v>31</v>
      </c>
      <c r="C160" s="8" t="s">
        <v>32</v>
      </c>
      <c r="D160" s="8" t="s">
        <v>33</v>
      </c>
      <c r="E160" s="30" t="s">
        <v>31</v>
      </c>
      <c r="F160" s="73" t="s">
        <v>69</v>
      </c>
      <c r="G160" s="73" t="s">
        <v>68</v>
      </c>
      <c r="H160" s="73" t="s">
        <v>158</v>
      </c>
      <c r="I160" s="48" t="s">
        <v>423</v>
      </c>
      <c r="J160" s="48" t="s">
        <v>425</v>
      </c>
      <c r="K160" s="48" t="s">
        <v>365</v>
      </c>
      <c r="L160" s="70" t="s">
        <v>21</v>
      </c>
      <c r="M160" s="70" t="s">
        <v>133</v>
      </c>
      <c r="N160" s="92" t="s">
        <v>223</v>
      </c>
      <c r="O160" s="92" t="s">
        <v>249</v>
      </c>
      <c r="P160" s="93" t="s">
        <v>22</v>
      </c>
      <c r="Q160" s="9" t="s">
        <v>20</v>
      </c>
      <c r="R160" s="164">
        <v>7</v>
      </c>
      <c r="S160" s="47">
        <v>0</v>
      </c>
      <c r="T160" s="47">
        <f t="shared" si="10"/>
        <v>14</v>
      </c>
      <c r="U160" s="47">
        <f t="shared" si="14"/>
        <v>0</v>
      </c>
      <c r="V160" s="83">
        <f t="shared" si="11"/>
        <v>14</v>
      </c>
      <c r="W160" s="77">
        <v>0</v>
      </c>
      <c r="X160" s="77"/>
      <c r="Y160" s="83">
        <f t="shared" si="12"/>
        <v>0</v>
      </c>
      <c r="Z160" s="77"/>
      <c r="AA160" s="84">
        <f t="shared" si="13"/>
        <v>0</v>
      </c>
    </row>
    <row r="161" spans="1:27" ht="54.75" customHeight="1" thickTop="1" x14ac:dyDescent="0.2">
      <c r="A161" s="17">
        <v>165</v>
      </c>
      <c r="B161" s="165" t="s">
        <v>35</v>
      </c>
      <c r="C161" s="166" t="s">
        <v>36</v>
      </c>
      <c r="D161" s="166" t="s">
        <v>37</v>
      </c>
      <c r="E161" s="167" t="s">
        <v>35</v>
      </c>
      <c r="F161" s="206" t="s">
        <v>65</v>
      </c>
      <c r="G161" s="206" t="s">
        <v>66</v>
      </c>
      <c r="H161" s="206" t="s">
        <v>688</v>
      </c>
      <c r="I161" s="173" t="s">
        <v>232</v>
      </c>
      <c r="J161" s="278" t="s">
        <v>233</v>
      </c>
      <c r="K161" s="173" t="s">
        <v>38</v>
      </c>
      <c r="L161" s="171" t="s">
        <v>21</v>
      </c>
      <c r="M161" s="171" t="s">
        <v>130</v>
      </c>
      <c r="N161" s="171" t="s">
        <v>170</v>
      </c>
      <c r="O161" s="171" t="s">
        <v>236</v>
      </c>
      <c r="P161" s="172" t="s">
        <v>22</v>
      </c>
      <c r="Q161" s="173" t="s">
        <v>20</v>
      </c>
      <c r="R161" s="174">
        <v>36</v>
      </c>
      <c r="S161" s="170">
        <v>26</v>
      </c>
      <c r="T161" s="170">
        <f t="shared" si="10"/>
        <v>72</v>
      </c>
      <c r="U161" s="170">
        <f t="shared" si="14"/>
        <v>52</v>
      </c>
      <c r="V161" s="175">
        <f t="shared" si="11"/>
        <v>124</v>
      </c>
      <c r="W161" s="176">
        <v>0</v>
      </c>
      <c r="X161" s="176"/>
      <c r="Y161" s="175">
        <f t="shared" si="12"/>
        <v>0</v>
      </c>
      <c r="Z161" s="176"/>
      <c r="AA161" s="177">
        <f t="shared" si="13"/>
        <v>0</v>
      </c>
    </row>
    <row r="162" spans="1:27" ht="54.75" customHeight="1" thickBot="1" x14ac:dyDescent="0.25">
      <c r="A162" s="17">
        <v>166</v>
      </c>
      <c r="B162" s="219" t="s">
        <v>35</v>
      </c>
      <c r="C162" s="180" t="s">
        <v>36</v>
      </c>
      <c r="D162" s="180" t="s">
        <v>37</v>
      </c>
      <c r="E162" s="181" t="s">
        <v>35</v>
      </c>
      <c r="F162" s="223" t="s">
        <v>65</v>
      </c>
      <c r="G162" s="223" t="s">
        <v>66</v>
      </c>
      <c r="H162" s="223" t="s">
        <v>688</v>
      </c>
      <c r="I162" s="189" t="s">
        <v>234</v>
      </c>
      <c r="J162" s="238" t="s">
        <v>235</v>
      </c>
      <c r="K162" s="189" t="s">
        <v>689</v>
      </c>
      <c r="L162" s="187" t="s">
        <v>21</v>
      </c>
      <c r="M162" s="187" t="s">
        <v>128</v>
      </c>
      <c r="N162" s="187" t="s">
        <v>170</v>
      </c>
      <c r="O162" s="187" t="s">
        <v>160</v>
      </c>
      <c r="P162" s="188" t="s">
        <v>22</v>
      </c>
      <c r="Q162" s="189" t="s">
        <v>20</v>
      </c>
      <c r="R162" s="190">
        <v>3</v>
      </c>
      <c r="S162" s="186">
        <v>0</v>
      </c>
      <c r="T162" s="186">
        <f t="shared" si="10"/>
        <v>6</v>
      </c>
      <c r="U162" s="186">
        <f t="shared" si="14"/>
        <v>0</v>
      </c>
      <c r="V162" s="191">
        <f t="shared" si="11"/>
        <v>6</v>
      </c>
      <c r="W162" s="192">
        <v>0</v>
      </c>
      <c r="X162" s="192"/>
      <c r="Y162" s="191">
        <f t="shared" si="12"/>
        <v>0</v>
      </c>
      <c r="Z162" s="192"/>
      <c r="AA162" s="239">
        <f t="shared" si="13"/>
        <v>0</v>
      </c>
    </row>
    <row r="163" spans="1:27" ht="54.75" customHeight="1" thickTop="1" x14ac:dyDescent="0.2">
      <c r="A163" s="17">
        <v>167</v>
      </c>
      <c r="B163" s="34" t="s">
        <v>40</v>
      </c>
      <c r="C163" s="40" t="s">
        <v>41</v>
      </c>
      <c r="D163" s="40" t="s">
        <v>42</v>
      </c>
      <c r="E163" s="41" t="s">
        <v>40</v>
      </c>
      <c r="F163" s="79" t="s">
        <v>70</v>
      </c>
      <c r="G163" s="280">
        <v>602682454</v>
      </c>
      <c r="H163" s="79" t="s">
        <v>71</v>
      </c>
      <c r="I163" s="66" t="s">
        <v>237</v>
      </c>
      <c r="J163" s="66" t="s">
        <v>238</v>
      </c>
      <c r="K163" s="99" t="s">
        <v>681</v>
      </c>
      <c r="L163" s="257" t="s">
        <v>21</v>
      </c>
      <c r="M163" s="257" t="s">
        <v>129</v>
      </c>
      <c r="N163" s="94" t="s">
        <v>170</v>
      </c>
      <c r="O163" s="94" t="s">
        <v>171</v>
      </c>
      <c r="P163" s="95" t="s">
        <v>22</v>
      </c>
      <c r="Q163" s="33" t="s">
        <v>20</v>
      </c>
      <c r="R163" s="163">
        <v>94</v>
      </c>
      <c r="S163" s="32">
        <v>0</v>
      </c>
      <c r="T163" s="32">
        <f t="shared" si="10"/>
        <v>188</v>
      </c>
      <c r="U163" s="32">
        <f t="shared" si="14"/>
        <v>0</v>
      </c>
      <c r="V163" s="82">
        <f t="shared" si="11"/>
        <v>188</v>
      </c>
      <c r="W163" s="76">
        <v>0</v>
      </c>
      <c r="X163" s="76"/>
      <c r="Y163" s="82">
        <f t="shared" si="12"/>
        <v>0</v>
      </c>
      <c r="Z163" s="76"/>
      <c r="AA163" s="81">
        <f t="shared" si="13"/>
        <v>0</v>
      </c>
    </row>
    <row r="164" spans="1:27" ht="51" x14ac:dyDescent="0.2">
      <c r="A164" s="17">
        <v>168</v>
      </c>
      <c r="B164" s="34" t="s">
        <v>40</v>
      </c>
      <c r="C164" s="40" t="s">
        <v>41</v>
      </c>
      <c r="D164" s="40" t="s">
        <v>42</v>
      </c>
      <c r="E164" s="41" t="s">
        <v>40</v>
      </c>
      <c r="F164" s="73" t="s">
        <v>70</v>
      </c>
      <c r="G164" s="281">
        <v>602682454</v>
      </c>
      <c r="H164" s="73" t="s">
        <v>71</v>
      </c>
      <c r="I164" s="9" t="s">
        <v>240</v>
      </c>
      <c r="J164" s="9" t="s">
        <v>241</v>
      </c>
      <c r="K164" s="71" t="s">
        <v>682</v>
      </c>
      <c r="L164" s="70" t="s">
        <v>21</v>
      </c>
      <c r="M164" s="70" t="s">
        <v>128</v>
      </c>
      <c r="N164" s="70" t="s">
        <v>170</v>
      </c>
      <c r="O164" s="70" t="s">
        <v>224</v>
      </c>
      <c r="P164" s="71" t="s">
        <v>22</v>
      </c>
      <c r="Q164" s="9" t="s">
        <v>20</v>
      </c>
      <c r="R164" s="270">
        <v>4</v>
      </c>
      <c r="S164" s="10">
        <v>0</v>
      </c>
      <c r="T164" s="10">
        <f t="shared" si="10"/>
        <v>8</v>
      </c>
      <c r="U164" s="10">
        <f t="shared" si="14"/>
        <v>0</v>
      </c>
      <c r="V164" s="15">
        <f t="shared" si="11"/>
        <v>8</v>
      </c>
      <c r="W164" s="72">
        <v>0</v>
      </c>
      <c r="X164" s="72"/>
      <c r="Y164" s="15">
        <f t="shared" si="12"/>
        <v>0</v>
      </c>
      <c r="Z164" s="72"/>
      <c r="AA164" s="81">
        <f t="shared" si="13"/>
        <v>0</v>
      </c>
    </row>
    <row r="165" spans="1:27" ht="51" x14ac:dyDescent="0.2">
      <c r="A165" s="17">
        <v>169</v>
      </c>
      <c r="B165" s="34" t="s">
        <v>40</v>
      </c>
      <c r="C165" s="40" t="s">
        <v>41</v>
      </c>
      <c r="D165" s="40" t="s">
        <v>42</v>
      </c>
      <c r="E165" s="41" t="s">
        <v>40</v>
      </c>
      <c r="F165" s="73" t="s">
        <v>70</v>
      </c>
      <c r="G165" s="281">
        <v>602682454</v>
      </c>
      <c r="H165" s="73" t="s">
        <v>71</v>
      </c>
      <c r="I165" s="9" t="s">
        <v>242</v>
      </c>
      <c r="J165" s="9" t="s">
        <v>243</v>
      </c>
      <c r="K165" s="71" t="s">
        <v>683</v>
      </c>
      <c r="L165" s="70" t="s">
        <v>21</v>
      </c>
      <c r="M165" s="70" t="s">
        <v>128</v>
      </c>
      <c r="N165" s="70" t="s">
        <v>170</v>
      </c>
      <c r="O165" s="70" t="s">
        <v>249</v>
      </c>
      <c r="P165" s="71" t="s">
        <v>22</v>
      </c>
      <c r="Q165" s="9" t="s">
        <v>20</v>
      </c>
      <c r="R165" s="270">
        <v>2</v>
      </c>
      <c r="S165" s="10">
        <v>0</v>
      </c>
      <c r="T165" s="10">
        <f t="shared" si="10"/>
        <v>4</v>
      </c>
      <c r="U165" s="10">
        <f t="shared" si="14"/>
        <v>0</v>
      </c>
      <c r="V165" s="15">
        <f t="shared" si="11"/>
        <v>4</v>
      </c>
      <c r="W165" s="72">
        <v>0</v>
      </c>
      <c r="X165" s="72"/>
      <c r="Y165" s="15">
        <f t="shared" si="12"/>
        <v>0</v>
      </c>
      <c r="Z165" s="72"/>
      <c r="AA165" s="81">
        <f t="shared" si="13"/>
        <v>0</v>
      </c>
    </row>
    <row r="166" spans="1:27" ht="51" x14ac:dyDescent="0.2">
      <c r="A166" s="17">
        <v>170</v>
      </c>
      <c r="B166" s="34" t="s">
        <v>40</v>
      </c>
      <c r="C166" s="40" t="s">
        <v>41</v>
      </c>
      <c r="D166" s="40" t="s">
        <v>42</v>
      </c>
      <c r="E166" s="41" t="s">
        <v>40</v>
      </c>
      <c r="F166" s="73" t="s">
        <v>70</v>
      </c>
      <c r="G166" s="281">
        <v>602682454</v>
      </c>
      <c r="H166" s="73" t="s">
        <v>71</v>
      </c>
      <c r="I166" s="9" t="s">
        <v>245</v>
      </c>
      <c r="J166" s="9" t="s">
        <v>246</v>
      </c>
      <c r="K166" s="71" t="s">
        <v>684</v>
      </c>
      <c r="L166" s="70" t="s">
        <v>21</v>
      </c>
      <c r="M166" s="70" t="s">
        <v>128</v>
      </c>
      <c r="N166" s="230" t="s">
        <v>170</v>
      </c>
      <c r="O166" s="230" t="s">
        <v>236</v>
      </c>
      <c r="P166" s="279" t="s">
        <v>22</v>
      </c>
      <c r="Q166" s="87" t="s">
        <v>20</v>
      </c>
      <c r="R166" s="235">
        <v>5</v>
      </c>
      <c r="S166" s="162">
        <v>0</v>
      </c>
      <c r="T166" s="162">
        <f t="shared" si="10"/>
        <v>10</v>
      </c>
      <c r="U166" s="162">
        <f t="shared" si="14"/>
        <v>0</v>
      </c>
      <c r="V166" s="88">
        <f t="shared" si="11"/>
        <v>10</v>
      </c>
      <c r="W166" s="74">
        <v>0</v>
      </c>
      <c r="X166" s="74"/>
      <c r="Y166" s="88">
        <f t="shared" si="12"/>
        <v>0</v>
      </c>
      <c r="Z166" s="74"/>
      <c r="AA166" s="89">
        <f t="shared" si="13"/>
        <v>0</v>
      </c>
    </row>
    <row r="167" spans="1:27" ht="51.75" thickBot="1" x14ac:dyDescent="0.25">
      <c r="A167" s="17">
        <v>171</v>
      </c>
      <c r="B167" s="51" t="s">
        <v>40</v>
      </c>
      <c r="C167" s="52" t="s">
        <v>41</v>
      </c>
      <c r="D167" s="52" t="s">
        <v>42</v>
      </c>
      <c r="E167" s="53" t="s">
        <v>40</v>
      </c>
      <c r="F167" s="268" t="s">
        <v>70</v>
      </c>
      <c r="G167" s="282">
        <v>602682454</v>
      </c>
      <c r="H167" s="44" t="s">
        <v>71</v>
      </c>
      <c r="I167" s="48" t="s">
        <v>247</v>
      </c>
      <c r="J167" s="48" t="s">
        <v>248</v>
      </c>
      <c r="K167" s="100" t="s">
        <v>685</v>
      </c>
      <c r="L167" s="92" t="s">
        <v>21</v>
      </c>
      <c r="M167" s="92" t="s">
        <v>130</v>
      </c>
      <c r="N167" s="92" t="s">
        <v>170</v>
      </c>
      <c r="O167" s="92" t="s">
        <v>250</v>
      </c>
      <c r="P167" s="93" t="s">
        <v>22</v>
      </c>
      <c r="Q167" s="48" t="s">
        <v>20</v>
      </c>
      <c r="R167" s="164">
        <v>8</v>
      </c>
      <c r="S167" s="47">
        <v>7</v>
      </c>
      <c r="T167" s="47">
        <f t="shared" si="10"/>
        <v>16</v>
      </c>
      <c r="U167" s="47">
        <f t="shared" si="14"/>
        <v>14</v>
      </c>
      <c r="V167" s="83">
        <f t="shared" si="11"/>
        <v>30</v>
      </c>
      <c r="W167" s="77">
        <v>0</v>
      </c>
      <c r="X167" s="77"/>
      <c r="Y167" s="83">
        <f t="shared" si="12"/>
        <v>0</v>
      </c>
      <c r="Z167" s="77"/>
      <c r="AA167" s="84">
        <f t="shared" si="13"/>
        <v>0</v>
      </c>
    </row>
    <row r="168" spans="1:27" ht="51.75" thickTop="1" x14ac:dyDescent="0.2">
      <c r="A168" s="17">
        <v>172</v>
      </c>
      <c r="B168" s="165" t="s">
        <v>691</v>
      </c>
      <c r="C168" s="166" t="s">
        <v>43</v>
      </c>
      <c r="D168" s="166" t="s">
        <v>44</v>
      </c>
      <c r="E168" s="167" t="s">
        <v>691</v>
      </c>
      <c r="F168" s="205" t="s">
        <v>72</v>
      </c>
      <c r="G168" s="206" t="s">
        <v>73</v>
      </c>
      <c r="H168" s="206" t="s">
        <v>75</v>
      </c>
      <c r="I168" s="173" t="s">
        <v>167</v>
      </c>
      <c r="J168" s="207">
        <v>48256776</v>
      </c>
      <c r="K168" s="173" t="s">
        <v>166</v>
      </c>
      <c r="L168" s="171" t="s">
        <v>21</v>
      </c>
      <c r="M168" s="171" t="s">
        <v>130</v>
      </c>
      <c r="N168" s="171" t="s">
        <v>170</v>
      </c>
      <c r="O168" s="171" t="s">
        <v>171</v>
      </c>
      <c r="P168" s="172" t="s">
        <v>22</v>
      </c>
      <c r="Q168" s="173" t="s">
        <v>20</v>
      </c>
      <c r="R168" s="174">
        <v>22.5</v>
      </c>
      <c r="S168" s="170">
        <v>120.5</v>
      </c>
      <c r="T168" s="170">
        <f t="shared" si="10"/>
        <v>45</v>
      </c>
      <c r="U168" s="170">
        <f t="shared" si="14"/>
        <v>241</v>
      </c>
      <c r="V168" s="175">
        <f t="shared" si="11"/>
        <v>286</v>
      </c>
      <c r="W168" s="176">
        <v>0</v>
      </c>
      <c r="X168" s="176"/>
      <c r="Y168" s="175">
        <f t="shared" si="12"/>
        <v>0</v>
      </c>
      <c r="Z168" s="176"/>
      <c r="AA168" s="177">
        <f t="shared" si="13"/>
        <v>0</v>
      </c>
    </row>
    <row r="169" spans="1:27" ht="51.75" thickBot="1" x14ac:dyDescent="0.25">
      <c r="A169" s="17">
        <v>173</v>
      </c>
      <c r="B169" s="178" t="s">
        <v>691</v>
      </c>
      <c r="C169" s="179" t="s">
        <v>43</v>
      </c>
      <c r="D169" s="180" t="s">
        <v>44</v>
      </c>
      <c r="E169" s="181" t="s">
        <v>691</v>
      </c>
      <c r="F169" s="182" t="s">
        <v>72</v>
      </c>
      <c r="G169" s="182" t="s">
        <v>74</v>
      </c>
      <c r="H169" s="183" t="s">
        <v>75</v>
      </c>
      <c r="I169" s="184" t="s">
        <v>169</v>
      </c>
      <c r="J169" s="185" t="s">
        <v>168</v>
      </c>
      <c r="K169" s="184" t="s">
        <v>45</v>
      </c>
      <c r="L169" s="187" t="s">
        <v>21</v>
      </c>
      <c r="M169" s="187" t="s">
        <v>130</v>
      </c>
      <c r="N169" s="187" t="s">
        <v>170</v>
      </c>
      <c r="O169" s="187" t="s">
        <v>172</v>
      </c>
      <c r="P169" s="188" t="s">
        <v>22</v>
      </c>
      <c r="Q169" s="189" t="s">
        <v>20</v>
      </c>
      <c r="R169" s="190">
        <v>8.5</v>
      </c>
      <c r="S169" s="186">
        <v>14.5</v>
      </c>
      <c r="T169" s="186">
        <f t="shared" si="10"/>
        <v>17</v>
      </c>
      <c r="U169" s="186">
        <f t="shared" si="14"/>
        <v>29</v>
      </c>
      <c r="V169" s="191">
        <f t="shared" si="11"/>
        <v>46</v>
      </c>
      <c r="W169" s="192">
        <v>0</v>
      </c>
      <c r="X169" s="192"/>
      <c r="Y169" s="191">
        <f t="shared" si="12"/>
        <v>0</v>
      </c>
      <c r="Z169" s="192"/>
      <c r="AA169" s="193">
        <f t="shared" si="13"/>
        <v>0</v>
      </c>
    </row>
    <row r="170" spans="1:27" ht="35.25" thickTop="1" thickBot="1" x14ac:dyDescent="0.25">
      <c r="A170" s="17">
        <v>174</v>
      </c>
      <c r="B170" s="51" t="s">
        <v>692</v>
      </c>
      <c r="C170" s="52" t="s">
        <v>46</v>
      </c>
      <c r="D170" s="52" t="s">
        <v>47</v>
      </c>
      <c r="E170" s="53" t="s">
        <v>692</v>
      </c>
      <c r="F170" s="44" t="s">
        <v>78</v>
      </c>
      <c r="G170" s="44" t="s">
        <v>76</v>
      </c>
      <c r="H170" s="44" t="s">
        <v>77</v>
      </c>
      <c r="I170" s="45" t="s">
        <v>174</v>
      </c>
      <c r="J170" s="46" t="s">
        <v>173</v>
      </c>
      <c r="K170" s="45" t="s">
        <v>48</v>
      </c>
      <c r="L170" s="98" t="s">
        <v>21</v>
      </c>
      <c r="M170" s="98" t="s">
        <v>130</v>
      </c>
      <c r="N170" s="98" t="s">
        <v>170</v>
      </c>
      <c r="O170" s="98" t="s">
        <v>175</v>
      </c>
      <c r="P170" s="100" t="s">
        <v>22</v>
      </c>
      <c r="Q170" s="45" t="s">
        <v>20</v>
      </c>
      <c r="R170" s="225">
        <v>20</v>
      </c>
      <c r="S170" s="62">
        <v>22</v>
      </c>
      <c r="T170" s="62">
        <f t="shared" si="10"/>
        <v>40</v>
      </c>
      <c r="U170" s="62">
        <f t="shared" si="14"/>
        <v>44</v>
      </c>
      <c r="V170" s="49">
        <f t="shared" si="11"/>
        <v>84</v>
      </c>
      <c r="W170" s="91">
        <v>0</v>
      </c>
      <c r="X170" s="91"/>
      <c r="Y170" s="49">
        <f t="shared" si="12"/>
        <v>0</v>
      </c>
      <c r="Z170" s="91"/>
      <c r="AA170" s="90">
        <f t="shared" si="13"/>
        <v>0</v>
      </c>
    </row>
    <row r="171" spans="1:27" ht="39" customHeight="1" thickTop="1" x14ac:dyDescent="0.2">
      <c r="A171" s="17">
        <v>175</v>
      </c>
      <c r="B171" s="209" t="s">
        <v>693</v>
      </c>
      <c r="C171" s="210" t="s">
        <v>49</v>
      </c>
      <c r="D171" s="210" t="s">
        <v>50</v>
      </c>
      <c r="E171" s="211" t="s">
        <v>693</v>
      </c>
      <c r="F171" s="168" t="s">
        <v>183</v>
      </c>
      <c r="G171" s="168" t="s">
        <v>80</v>
      </c>
      <c r="H171" s="168" t="s">
        <v>79</v>
      </c>
      <c r="I171" s="169" t="s">
        <v>179</v>
      </c>
      <c r="J171" s="212" t="s">
        <v>178</v>
      </c>
      <c r="K171" s="169" t="s">
        <v>177</v>
      </c>
      <c r="L171" s="214" t="s">
        <v>21</v>
      </c>
      <c r="M171" s="208" t="s">
        <v>128</v>
      </c>
      <c r="N171" s="208" t="s">
        <v>170</v>
      </c>
      <c r="O171" s="208" t="s">
        <v>182</v>
      </c>
      <c r="P171" s="215" t="s">
        <v>22</v>
      </c>
      <c r="Q171" s="169" t="s">
        <v>20</v>
      </c>
      <c r="R171" s="224">
        <v>19.5</v>
      </c>
      <c r="S171" s="213">
        <v>0</v>
      </c>
      <c r="T171" s="213">
        <f t="shared" si="10"/>
        <v>39</v>
      </c>
      <c r="U171" s="213">
        <f t="shared" si="14"/>
        <v>0</v>
      </c>
      <c r="V171" s="216">
        <f t="shared" si="11"/>
        <v>39</v>
      </c>
      <c r="W171" s="217">
        <v>0</v>
      </c>
      <c r="X171" s="217"/>
      <c r="Y171" s="216">
        <f t="shared" si="12"/>
        <v>0</v>
      </c>
      <c r="Z171" s="217"/>
      <c r="AA171" s="218">
        <f t="shared" si="13"/>
        <v>0</v>
      </c>
    </row>
    <row r="172" spans="1:27" ht="39" customHeight="1" thickBot="1" x14ac:dyDescent="0.25">
      <c r="A172" s="17">
        <v>176</v>
      </c>
      <c r="B172" s="219" t="s">
        <v>693</v>
      </c>
      <c r="C172" s="180" t="s">
        <v>49</v>
      </c>
      <c r="D172" s="180" t="s">
        <v>50</v>
      </c>
      <c r="E172" s="181" t="s">
        <v>693</v>
      </c>
      <c r="F172" s="223" t="s">
        <v>183</v>
      </c>
      <c r="G172" s="223" t="s">
        <v>80</v>
      </c>
      <c r="H172" s="223" t="s">
        <v>79</v>
      </c>
      <c r="I172" s="189" t="s">
        <v>180</v>
      </c>
      <c r="J172" s="189" t="s">
        <v>181</v>
      </c>
      <c r="K172" s="189" t="s">
        <v>51</v>
      </c>
      <c r="L172" s="187" t="s">
        <v>21</v>
      </c>
      <c r="M172" s="187" t="s">
        <v>128</v>
      </c>
      <c r="N172" s="187" t="s">
        <v>170</v>
      </c>
      <c r="O172" s="187" t="s">
        <v>172</v>
      </c>
      <c r="P172" s="188" t="s">
        <v>22</v>
      </c>
      <c r="Q172" s="189" t="s">
        <v>20</v>
      </c>
      <c r="R172" s="190">
        <v>17.5</v>
      </c>
      <c r="S172" s="186">
        <v>0</v>
      </c>
      <c r="T172" s="186">
        <f t="shared" si="10"/>
        <v>35</v>
      </c>
      <c r="U172" s="186">
        <f t="shared" si="14"/>
        <v>0</v>
      </c>
      <c r="V172" s="191">
        <f t="shared" si="11"/>
        <v>35</v>
      </c>
      <c r="W172" s="192">
        <v>0</v>
      </c>
      <c r="X172" s="192"/>
      <c r="Y172" s="191">
        <f t="shared" si="12"/>
        <v>0</v>
      </c>
      <c r="Z172" s="192"/>
      <c r="AA172" s="222">
        <f t="shared" si="13"/>
        <v>0</v>
      </c>
    </row>
    <row r="173" spans="1:27" ht="41.25" customHeight="1" thickTop="1" x14ac:dyDescent="0.2">
      <c r="A173" s="17">
        <v>177</v>
      </c>
      <c r="B173" s="34" t="s">
        <v>694</v>
      </c>
      <c r="C173" s="40" t="s">
        <v>52</v>
      </c>
      <c r="D173" s="40" t="s">
        <v>53</v>
      </c>
      <c r="E173" s="41" t="s">
        <v>694</v>
      </c>
      <c r="F173" s="75" t="s">
        <v>81</v>
      </c>
      <c r="G173" s="78" t="s">
        <v>82</v>
      </c>
      <c r="H173" s="78" t="s">
        <v>83</v>
      </c>
      <c r="I173" s="66" t="s">
        <v>185</v>
      </c>
      <c r="J173" s="233" t="s">
        <v>184</v>
      </c>
      <c r="K173" s="66" t="s">
        <v>54</v>
      </c>
      <c r="L173" s="94" t="s">
        <v>21</v>
      </c>
      <c r="M173" s="94" t="s">
        <v>130</v>
      </c>
      <c r="N173" s="94" t="s">
        <v>170</v>
      </c>
      <c r="O173" s="94" t="s">
        <v>188</v>
      </c>
      <c r="P173" s="95" t="s">
        <v>22</v>
      </c>
      <c r="Q173" s="33" t="s">
        <v>20</v>
      </c>
      <c r="R173" s="163">
        <v>17.5</v>
      </c>
      <c r="S173" s="32">
        <v>30</v>
      </c>
      <c r="T173" s="32">
        <f t="shared" si="10"/>
        <v>35</v>
      </c>
      <c r="U173" s="32">
        <f t="shared" si="14"/>
        <v>60</v>
      </c>
      <c r="V173" s="82">
        <f t="shared" si="11"/>
        <v>95</v>
      </c>
      <c r="W173" s="76">
        <v>0</v>
      </c>
      <c r="X173" s="76"/>
      <c r="Y173" s="82">
        <f t="shared" si="12"/>
        <v>0</v>
      </c>
      <c r="Z173" s="76"/>
      <c r="AA173" s="81">
        <f t="shared" si="13"/>
        <v>0</v>
      </c>
    </row>
    <row r="174" spans="1:27" ht="39" thickBot="1" x14ac:dyDescent="0.25">
      <c r="A174" s="17">
        <v>178</v>
      </c>
      <c r="B174" s="226" t="s">
        <v>694</v>
      </c>
      <c r="C174" s="227" t="s">
        <v>52</v>
      </c>
      <c r="D174" s="227" t="s">
        <v>53</v>
      </c>
      <c r="E174" s="228" t="s">
        <v>694</v>
      </c>
      <c r="F174" s="229" t="s">
        <v>81</v>
      </c>
      <c r="G174" s="37" t="s">
        <v>82</v>
      </c>
      <c r="H174" s="37" t="s">
        <v>83</v>
      </c>
      <c r="I174" s="31" t="s">
        <v>186</v>
      </c>
      <c r="J174" s="234" t="s">
        <v>187</v>
      </c>
      <c r="K174" s="48" t="s">
        <v>55</v>
      </c>
      <c r="L174" s="230" t="s">
        <v>21</v>
      </c>
      <c r="M174" s="160" t="s">
        <v>130</v>
      </c>
      <c r="N174" s="160" t="s">
        <v>170</v>
      </c>
      <c r="O174" s="160" t="s">
        <v>189</v>
      </c>
      <c r="P174" s="231" t="s">
        <v>22</v>
      </c>
      <c r="Q174" s="87" t="s">
        <v>20</v>
      </c>
      <c r="R174" s="235">
        <v>6</v>
      </c>
      <c r="S174" s="162">
        <v>4</v>
      </c>
      <c r="T174" s="162">
        <f t="shared" si="10"/>
        <v>12</v>
      </c>
      <c r="U174" s="162">
        <f t="shared" si="14"/>
        <v>8</v>
      </c>
      <c r="V174" s="88">
        <f t="shared" si="11"/>
        <v>20</v>
      </c>
      <c r="W174" s="74">
        <v>0</v>
      </c>
      <c r="X174" s="74"/>
      <c r="Y174" s="88">
        <f t="shared" si="12"/>
        <v>0</v>
      </c>
      <c r="Z174" s="74"/>
      <c r="AA174" s="89">
        <f t="shared" si="13"/>
        <v>0</v>
      </c>
    </row>
    <row r="175" spans="1:27" ht="35.25" thickTop="1" thickBot="1" x14ac:dyDescent="0.25">
      <c r="A175" s="17">
        <v>179</v>
      </c>
      <c r="B175" s="194" t="s">
        <v>695</v>
      </c>
      <c r="C175" s="195" t="s">
        <v>52</v>
      </c>
      <c r="D175" s="195" t="s">
        <v>53</v>
      </c>
      <c r="E175" s="196" t="s">
        <v>695</v>
      </c>
      <c r="F175" s="197" t="s">
        <v>191</v>
      </c>
      <c r="G175" s="197" t="s">
        <v>192</v>
      </c>
      <c r="H175" s="197" t="s">
        <v>193</v>
      </c>
      <c r="I175" s="198" t="s">
        <v>194</v>
      </c>
      <c r="J175" s="199" t="s">
        <v>195</v>
      </c>
      <c r="K175" s="198" t="s">
        <v>196</v>
      </c>
      <c r="L175" s="201" t="s">
        <v>21</v>
      </c>
      <c r="M175" s="201" t="s">
        <v>128</v>
      </c>
      <c r="N175" s="201" t="s">
        <v>170</v>
      </c>
      <c r="O175" s="201" t="s">
        <v>197</v>
      </c>
      <c r="P175" s="232" t="s">
        <v>22</v>
      </c>
      <c r="Q175" s="198" t="s">
        <v>20</v>
      </c>
      <c r="R175" s="236">
        <v>28.5</v>
      </c>
      <c r="S175" s="200">
        <v>0</v>
      </c>
      <c r="T175" s="200">
        <f t="shared" si="10"/>
        <v>57</v>
      </c>
      <c r="U175" s="200">
        <f t="shared" si="14"/>
        <v>0</v>
      </c>
      <c r="V175" s="202">
        <f t="shared" si="11"/>
        <v>57</v>
      </c>
      <c r="W175" s="203">
        <v>0</v>
      </c>
      <c r="X175" s="203"/>
      <c r="Y175" s="202">
        <f t="shared" si="12"/>
        <v>0</v>
      </c>
      <c r="Z175" s="203"/>
      <c r="AA175" s="204">
        <f t="shared" si="13"/>
        <v>0</v>
      </c>
    </row>
    <row r="176" spans="1:27" ht="35.25" thickTop="1" thickBot="1" x14ac:dyDescent="0.25">
      <c r="A176" s="17">
        <v>180</v>
      </c>
      <c r="B176" s="54" t="s">
        <v>696</v>
      </c>
      <c r="C176" s="55" t="s">
        <v>201</v>
      </c>
      <c r="D176" s="55" t="s">
        <v>202</v>
      </c>
      <c r="E176" s="56" t="s">
        <v>696</v>
      </c>
      <c r="F176" s="57" t="s">
        <v>198</v>
      </c>
      <c r="G176" s="57" t="s">
        <v>199</v>
      </c>
      <c r="H176" s="57" t="s">
        <v>200</v>
      </c>
      <c r="I176" s="58" t="s">
        <v>203</v>
      </c>
      <c r="J176" s="59" t="s">
        <v>204</v>
      </c>
      <c r="K176" s="58" t="s">
        <v>97</v>
      </c>
      <c r="L176" s="96" t="s">
        <v>21</v>
      </c>
      <c r="M176" s="96" t="s">
        <v>130</v>
      </c>
      <c r="N176" s="96" t="s">
        <v>170</v>
      </c>
      <c r="O176" s="96" t="s">
        <v>197</v>
      </c>
      <c r="P176" s="97" t="s">
        <v>22</v>
      </c>
      <c r="Q176" s="58" t="s">
        <v>20</v>
      </c>
      <c r="R176" s="149">
        <v>35</v>
      </c>
      <c r="S176" s="63">
        <v>16</v>
      </c>
      <c r="T176" s="63">
        <f t="shared" si="10"/>
        <v>70</v>
      </c>
      <c r="U176" s="63">
        <f t="shared" si="14"/>
        <v>32</v>
      </c>
      <c r="V176" s="61">
        <f t="shared" si="11"/>
        <v>102</v>
      </c>
      <c r="W176" s="85">
        <v>0</v>
      </c>
      <c r="X176" s="85"/>
      <c r="Y176" s="61">
        <f t="shared" si="12"/>
        <v>0</v>
      </c>
      <c r="Z176" s="85"/>
      <c r="AA176" s="86">
        <f t="shared" si="13"/>
        <v>0</v>
      </c>
    </row>
    <row r="177" spans="1:27" ht="40.5" customHeight="1" thickTop="1" x14ac:dyDescent="0.2">
      <c r="A177" s="17">
        <v>181</v>
      </c>
      <c r="B177" s="209" t="s">
        <v>697</v>
      </c>
      <c r="C177" s="210" t="s">
        <v>56</v>
      </c>
      <c r="D177" s="210" t="s">
        <v>57</v>
      </c>
      <c r="E177" s="211" t="s">
        <v>697</v>
      </c>
      <c r="F177" s="168" t="s">
        <v>84</v>
      </c>
      <c r="G177" s="168" t="s">
        <v>85</v>
      </c>
      <c r="H177" s="168" t="s">
        <v>701</v>
      </c>
      <c r="I177" s="169" t="s">
        <v>205</v>
      </c>
      <c r="J177" s="212" t="s">
        <v>206</v>
      </c>
      <c r="K177" s="169" t="s">
        <v>58</v>
      </c>
      <c r="L177" s="214" t="s">
        <v>21</v>
      </c>
      <c r="M177" s="214" t="s">
        <v>130</v>
      </c>
      <c r="N177" s="214" t="s">
        <v>170</v>
      </c>
      <c r="O177" s="214" t="s">
        <v>209</v>
      </c>
      <c r="P177" s="237" t="s">
        <v>22</v>
      </c>
      <c r="Q177" s="169" t="s">
        <v>20</v>
      </c>
      <c r="R177" s="224">
        <v>31</v>
      </c>
      <c r="S177" s="213">
        <v>14</v>
      </c>
      <c r="T177" s="213">
        <f t="shared" si="10"/>
        <v>62</v>
      </c>
      <c r="U177" s="213">
        <f t="shared" si="14"/>
        <v>28</v>
      </c>
      <c r="V177" s="216">
        <f t="shared" si="11"/>
        <v>90</v>
      </c>
      <c r="W177" s="217">
        <v>0</v>
      </c>
      <c r="X177" s="217"/>
      <c r="Y177" s="216">
        <f t="shared" si="12"/>
        <v>0</v>
      </c>
      <c r="Z177" s="217"/>
      <c r="AA177" s="218">
        <f t="shared" si="13"/>
        <v>0</v>
      </c>
    </row>
    <row r="178" spans="1:27" ht="40.5" customHeight="1" thickBot="1" x14ac:dyDescent="0.25">
      <c r="A178" s="17">
        <v>182</v>
      </c>
      <c r="B178" s="219" t="s">
        <v>697</v>
      </c>
      <c r="C178" s="180" t="s">
        <v>56</v>
      </c>
      <c r="D178" s="180" t="s">
        <v>57</v>
      </c>
      <c r="E178" s="181" t="s">
        <v>697</v>
      </c>
      <c r="F178" s="223" t="s">
        <v>84</v>
      </c>
      <c r="G178" s="223" t="s">
        <v>85</v>
      </c>
      <c r="H178" s="223" t="s">
        <v>701</v>
      </c>
      <c r="I178" s="189" t="s">
        <v>207</v>
      </c>
      <c r="J178" s="238" t="s">
        <v>208</v>
      </c>
      <c r="K178" s="189" t="s">
        <v>58</v>
      </c>
      <c r="L178" s="187" t="s">
        <v>21</v>
      </c>
      <c r="M178" s="187" t="s">
        <v>128</v>
      </c>
      <c r="N178" s="187" t="s">
        <v>170</v>
      </c>
      <c r="O178" s="187" t="s">
        <v>182</v>
      </c>
      <c r="P178" s="188" t="s">
        <v>22</v>
      </c>
      <c r="Q178" s="189" t="s">
        <v>20</v>
      </c>
      <c r="R178" s="190">
        <v>58</v>
      </c>
      <c r="S178" s="186">
        <v>0</v>
      </c>
      <c r="T178" s="186">
        <f t="shared" si="10"/>
        <v>116</v>
      </c>
      <c r="U178" s="186">
        <f t="shared" si="14"/>
        <v>0</v>
      </c>
      <c r="V178" s="191">
        <f t="shared" si="11"/>
        <v>116</v>
      </c>
      <c r="W178" s="192">
        <v>0</v>
      </c>
      <c r="X178" s="192"/>
      <c r="Y178" s="191">
        <f t="shared" si="12"/>
        <v>0</v>
      </c>
      <c r="Z178" s="192"/>
      <c r="AA178" s="239">
        <f t="shared" si="13"/>
        <v>0</v>
      </c>
    </row>
    <row r="179" spans="1:27" ht="40.5" customHeight="1" thickTop="1" x14ac:dyDescent="0.2">
      <c r="A179" s="17">
        <v>183</v>
      </c>
      <c r="B179" s="253" t="s">
        <v>687</v>
      </c>
      <c r="C179" s="254" t="s">
        <v>210</v>
      </c>
      <c r="D179" s="254" t="s">
        <v>105</v>
      </c>
      <c r="E179" s="255" t="s">
        <v>687</v>
      </c>
      <c r="F179" s="80" t="s">
        <v>106</v>
      </c>
      <c r="G179" s="80" t="s">
        <v>107</v>
      </c>
      <c r="H179" s="80" t="s">
        <v>108</v>
      </c>
      <c r="I179" s="66" t="s">
        <v>211</v>
      </c>
      <c r="J179" s="233" t="s">
        <v>213</v>
      </c>
      <c r="K179" s="66" t="s">
        <v>104</v>
      </c>
      <c r="L179" s="257" t="s">
        <v>21</v>
      </c>
      <c r="M179" s="257" t="s">
        <v>130</v>
      </c>
      <c r="N179" s="257" t="s">
        <v>170</v>
      </c>
      <c r="O179" s="257" t="s">
        <v>216</v>
      </c>
      <c r="P179" s="99" t="s">
        <v>22</v>
      </c>
      <c r="Q179" s="66" t="s">
        <v>20</v>
      </c>
      <c r="R179" s="258">
        <v>32</v>
      </c>
      <c r="S179" s="256">
        <v>10</v>
      </c>
      <c r="T179" s="256">
        <f t="shared" si="10"/>
        <v>64</v>
      </c>
      <c r="U179" s="256">
        <f t="shared" si="14"/>
        <v>20</v>
      </c>
      <c r="V179" s="259">
        <f t="shared" si="11"/>
        <v>84</v>
      </c>
      <c r="W179" s="260">
        <v>0</v>
      </c>
      <c r="X179" s="260"/>
      <c r="Y179" s="259">
        <f t="shared" si="12"/>
        <v>0</v>
      </c>
      <c r="Z179" s="260"/>
      <c r="AA179" s="261">
        <f t="shared" si="13"/>
        <v>0</v>
      </c>
    </row>
    <row r="180" spans="1:27" ht="40.5" customHeight="1" thickBot="1" x14ac:dyDescent="0.25">
      <c r="A180" s="17">
        <v>184</v>
      </c>
      <c r="B180" s="262" t="s">
        <v>687</v>
      </c>
      <c r="C180" s="64" t="s">
        <v>210</v>
      </c>
      <c r="D180" s="64" t="s">
        <v>105</v>
      </c>
      <c r="E180" s="65" t="s">
        <v>687</v>
      </c>
      <c r="F180" s="263" t="s">
        <v>106</v>
      </c>
      <c r="G180" s="263" t="s">
        <v>107</v>
      </c>
      <c r="H180" s="263" t="s">
        <v>108</v>
      </c>
      <c r="I180" s="48" t="s">
        <v>212</v>
      </c>
      <c r="J180" s="234" t="s">
        <v>214</v>
      </c>
      <c r="K180" s="48" t="s">
        <v>215</v>
      </c>
      <c r="L180" s="92" t="s">
        <v>21</v>
      </c>
      <c r="M180" s="92" t="s">
        <v>131</v>
      </c>
      <c r="N180" s="92" t="s">
        <v>170</v>
      </c>
      <c r="O180" s="92" t="s">
        <v>171</v>
      </c>
      <c r="P180" s="93" t="s">
        <v>22</v>
      </c>
      <c r="Q180" s="48" t="s">
        <v>20</v>
      </c>
      <c r="R180" s="164">
        <v>25</v>
      </c>
      <c r="S180" s="47">
        <v>24</v>
      </c>
      <c r="T180" s="47">
        <f t="shared" si="10"/>
        <v>50</v>
      </c>
      <c r="U180" s="47">
        <f t="shared" si="14"/>
        <v>48</v>
      </c>
      <c r="V180" s="83">
        <f t="shared" si="11"/>
        <v>98</v>
      </c>
      <c r="W180" s="77">
        <v>0</v>
      </c>
      <c r="X180" s="77"/>
      <c r="Y180" s="83">
        <f t="shared" si="12"/>
        <v>0</v>
      </c>
      <c r="Z180" s="77"/>
      <c r="AA180" s="84">
        <f t="shared" si="13"/>
        <v>0</v>
      </c>
    </row>
    <row r="181" spans="1:27" ht="38.25" customHeight="1" thickTop="1" x14ac:dyDescent="0.2">
      <c r="A181" s="17">
        <v>185</v>
      </c>
      <c r="B181" s="165" t="s">
        <v>698</v>
      </c>
      <c r="C181" s="240" t="s">
        <v>59</v>
      </c>
      <c r="D181" s="240" t="s">
        <v>60</v>
      </c>
      <c r="E181" s="241" t="s">
        <v>698</v>
      </c>
      <c r="F181" s="205" t="s">
        <v>86</v>
      </c>
      <c r="G181" s="205" t="s">
        <v>690</v>
      </c>
      <c r="H181" s="205" t="s">
        <v>87</v>
      </c>
      <c r="I181" s="173" t="s">
        <v>217</v>
      </c>
      <c r="J181" s="173" t="s">
        <v>220</v>
      </c>
      <c r="K181" s="173" t="s">
        <v>61</v>
      </c>
      <c r="L181" s="171" t="s">
        <v>21</v>
      </c>
      <c r="M181" s="171" t="s">
        <v>128</v>
      </c>
      <c r="N181" s="171" t="s">
        <v>170</v>
      </c>
      <c r="O181" s="171" t="s">
        <v>172</v>
      </c>
      <c r="P181" s="172" t="s">
        <v>22</v>
      </c>
      <c r="Q181" s="173" t="s">
        <v>20</v>
      </c>
      <c r="R181" s="174">
        <v>27</v>
      </c>
      <c r="S181" s="170">
        <v>0</v>
      </c>
      <c r="T181" s="170">
        <f t="shared" si="10"/>
        <v>54</v>
      </c>
      <c r="U181" s="170">
        <f t="shared" si="14"/>
        <v>0</v>
      </c>
      <c r="V181" s="175">
        <f t="shared" si="11"/>
        <v>54</v>
      </c>
      <c r="W181" s="176">
        <v>0</v>
      </c>
      <c r="X181" s="176"/>
      <c r="Y181" s="175">
        <f t="shared" si="12"/>
        <v>0</v>
      </c>
      <c r="Z181" s="176"/>
      <c r="AA181" s="177">
        <f t="shared" si="13"/>
        <v>0</v>
      </c>
    </row>
    <row r="182" spans="1:27" ht="38.25" customHeight="1" x14ac:dyDescent="0.2">
      <c r="A182" s="17">
        <v>186</v>
      </c>
      <c r="B182" s="242" t="s">
        <v>698</v>
      </c>
      <c r="C182" s="243" t="s">
        <v>59</v>
      </c>
      <c r="D182" s="243" t="s">
        <v>60</v>
      </c>
      <c r="E182" s="244" t="s">
        <v>698</v>
      </c>
      <c r="F182" s="245" t="s">
        <v>86</v>
      </c>
      <c r="G182" s="245" t="s">
        <v>690</v>
      </c>
      <c r="H182" s="245" t="s">
        <v>87</v>
      </c>
      <c r="I182" s="246" t="s">
        <v>218</v>
      </c>
      <c r="J182" s="246" t="s">
        <v>221</v>
      </c>
      <c r="K182" s="246" t="s">
        <v>61</v>
      </c>
      <c r="L182" s="248" t="s">
        <v>21</v>
      </c>
      <c r="M182" s="248" t="s">
        <v>128</v>
      </c>
      <c r="N182" s="248" t="s">
        <v>170</v>
      </c>
      <c r="O182" s="248" t="s">
        <v>188</v>
      </c>
      <c r="P182" s="249" t="s">
        <v>22</v>
      </c>
      <c r="Q182" s="246" t="s">
        <v>20</v>
      </c>
      <c r="R182" s="269">
        <v>19</v>
      </c>
      <c r="S182" s="247">
        <v>0</v>
      </c>
      <c r="T182" s="247">
        <f t="shared" si="10"/>
        <v>38</v>
      </c>
      <c r="U182" s="247">
        <f t="shared" si="14"/>
        <v>0</v>
      </c>
      <c r="V182" s="250">
        <f t="shared" si="11"/>
        <v>38</v>
      </c>
      <c r="W182" s="251">
        <v>0</v>
      </c>
      <c r="X182" s="251"/>
      <c r="Y182" s="250">
        <f t="shared" si="12"/>
        <v>0</v>
      </c>
      <c r="Z182" s="251"/>
      <c r="AA182" s="252">
        <f t="shared" si="13"/>
        <v>0</v>
      </c>
    </row>
    <row r="183" spans="1:27" ht="38.25" customHeight="1" thickBot="1" x14ac:dyDescent="0.25">
      <c r="A183" s="17">
        <v>187</v>
      </c>
      <c r="B183" s="219" t="s">
        <v>698</v>
      </c>
      <c r="C183" s="179" t="s">
        <v>59</v>
      </c>
      <c r="D183" s="179" t="s">
        <v>60</v>
      </c>
      <c r="E183" s="220" t="s">
        <v>698</v>
      </c>
      <c r="F183" s="221" t="s">
        <v>86</v>
      </c>
      <c r="G183" s="221" t="s">
        <v>690</v>
      </c>
      <c r="H183" s="221" t="s">
        <v>87</v>
      </c>
      <c r="I183" s="189" t="s">
        <v>219</v>
      </c>
      <c r="J183" s="189" t="s">
        <v>222</v>
      </c>
      <c r="K183" s="189" t="s">
        <v>61</v>
      </c>
      <c r="L183" s="187" t="s">
        <v>21</v>
      </c>
      <c r="M183" s="187" t="s">
        <v>130</v>
      </c>
      <c r="N183" s="187" t="s">
        <v>223</v>
      </c>
      <c r="O183" s="187" t="s">
        <v>224</v>
      </c>
      <c r="P183" s="188" t="s">
        <v>22</v>
      </c>
      <c r="Q183" s="189" t="s">
        <v>20</v>
      </c>
      <c r="R183" s="190">
        <v>1</v>
      </c>
      <c r="S183" s="186">
        <v>1</v>
      </c>
      <c r="T183" s="186">
        <f t="shared" si="10"/>
        <v>2</v>
      </c>
      <c r="U183" s="186">
        <f t="shared" si="14"/>
        <v>2</v>
      </c>
      <c r="V183" s="191">
        <f t="shared" si="11"/>
        <v>4</v>
      </c>
      <c r="W183" s="192">
        <v>0</v>
      </c>
      <c r="X183" s="192"/>
      <c r="Y183" s="191">
        <f t="shared" si="12"/>
        <v>0</v>
      </c>
      <c r="Z183" s="192"/>
      <c r="AA183" s="239">
        <f t="shared" si="13"/>
        <v>0</v>
      </c>
    </row>
    <row r="184" spans="1:27" ht="40.5" customHeight="1" thickTop="1" x14ac:dyDescent="0.2">
      <c r="A184" s="17">
        <v>188</v>
      </c>
      <c r="B184" s="253" t="s">
        <v>699</v>
      </c>
      <c r="C184" s="264" t="s">
        <v>62</v>
      </c>
      <c r="D184" s="264" t="s">
        <v>63</v>
      </c>
      <c r="E184" s="265" t="s">
        <v>699</v>
      </c>
      <c r="F184" s="79" t="s">
        <v>88</v>
      </c>
      <c r="G184" s="79" t="s">
        <v>89</v>
      </c>
      <c r="H184" s="79" t="s">
        <v>90</v>
      </c>
      <c r="I184" s="66" t="s">
        <v>226</v>
      </c>
      <c r="J184" s="66" t="s">
        <v>227</v>
      </c>
      <c r="K184" s="66" t="s">
        <v>64</v>
      </c>
      <c r="L184" s="257" t="s">
        <v>21</v>
      </c>
      <c r="M184" s="257" t="s">
        <v>128</v>
      </c>
      <c r="N184" s="257" t="s">
        <v>170</v>
      </c>
      <c r="O184" s="257" t="s">
        <v>197</v>
      </c>
      <c r="P184" s="99" t="s">
        <v>22</v>
      </c>
      <c r="Q184" s="66" t="s">
        <v>20</v>
      </c>
      <c r="R184" s="258">
        <v>74</v>
      </c>
      <c r="S184" s="256">
        <v>0</v>
      </c>
      <c r="T184" s="256">
        <f t="shared" si="10"/>
        <v>148</v>
      </c>
      <c r="U184" s="256">
        <f t="shared" si="14"/>
        <v>0</v>
      </c>
      <c r="V184" s="259">
        <f t="shared" si="11"/>
        <v>148</v>
      </c>
      <c r="W184" s="260">
        <v>0</v>
      </c>
      <c r="X184" s="260"/>
      <c r="Y184" s="259">
        <f t="shared" si="12"/>
        <v>0</v>
      </c>
      <c r="Z184" s="260"/>
      <c r="AA184" s="261">
        <f t="shared" si="13"/>
        <v>0</v>
      </c>
    </row>
    <row r="185" spans="1:27" ht="40.5" customHeight="1" x14ac:dyDescent="0.2">
      <c r="A185" s="17">
        <v>189</v>
      </c>
      <c r="B185" s="266" t="s">
        <v>699</v>
      </c>
      <c r="C185" s="8" t="s">
        <v>62</v>
      </c>
      <c r="D185" s="8" t="s">
        <v>63</v>
      </c>
      <c r="E185" s="30" t="s">
        <v>699</v>
      </c>
      <c r="F185" s="73" t="s">
        <v>88</v>
      </c>
      <c r="G185" s="73" t="s">
        <v>89</v>
      </c>
      <c r="H185" s="73" t="s">
        <v>90</v>
      </c>
      <c r="I185" s="9" t="s">
        <v>229</v>
      </c>
      <c r="J185" s="9" t="s">
        <v>228</v>
      </c>
      <c r="K185" s="9" t="s">
        <v>64</v>
      </c>
      <c r="L185" s="70" t="s">
        <v>21</v>
      </c>
      <c r="M185" s="70" t="s">
        <v>128</v>
      </c>
      <c r="N185" s="70" t="s">
        <v>170</v>
      </c>
      <c r="O185" s="70" t="s">
        <v>171</v>
      </c>
      <c r="P185" s="71" t="s">
        <v>22</v>
      </c>
      <c r="Q185" s="9" t="s">
        <v>20</v>
      </c>
      <c r="R185" s="270">
        <v>45</v>
      </c>
      <c r="S185" s="10">
        <v>0</v>
      </c>
      <c r="T185" s="10">
        <f t="shared" si="10"/>
        <v>90</v>
      </c>
      <c r="U185" s="10">
        <f t="shared" si="14"/>
        <v>0</v>
      </c>
      <c r="V185" s="15">
        <f t="shared" si="11"/>
        <v>90</v>
      </c>
      <c r="W185" s="72">
        <v>0</v>
      </c>
      <c r="X185" s="72"/>
      <c r="Y185" s="15">
        <f t="shared" si="12"/>
        <v>0</v>
      </c>
      <c r="Z185" s="72"/>
      <c r="AA185" s="267">
        <f t="shared" si="13"/>
        <v>0</v>
      </c>
    </row>
    <row r="186" spans="1:27" ht="39" thickBot="1" x14ac:dyDescent="0.25">
      <c r="A186" s="17">
        <v>190</v>
      </c>
      <c r="B186" s="262" t="s">
        <v>699</v>
      </c>
      <c r="C186" s="42" t="s">
        <v>62</v>
      </c>
      <c r="D186" s="42" t="s">
        <v>63</v>
      </c>
      <c r="E186" s="43" t="s">
        <v>699</v>
      </c>
      <c r="F186" s="268" t="s">
        <v>88</v>
      </c>
      <c r="G186" s="268" t="s">
        <v>89</v>
      </c>
      <c r="H186" s="268" t="s">
        <v>90</v>
      </c>
      <c r="I186" s="48" t="s">
        <v>230</v>
      </c>
      <c r="J186" s="48" t="s">
        <v>222</v>
      </c>
      <c r="K186" s="48" t="s">
        <v>64</v>
      </c>
      <c r="L186" s="92" t="s">
        <v>21</v>
      </c>
      <c r="M186" s="92" t="s">
        <v>130</v>
      </c>
      <c r="N186" s="92" t="s">
        <v>170</v>
      </c>
      <c r="O186" s="92" t="s">
        <v>231</v>
      </c>
      <c r="P186" s="93" t="s">
        <v>22</v>
      </c>
      <c r="Q186" s="48" t="s">
        <v>20</v>
      </c>
      <c r="R186" s="164">
        <v>3</v>
      </c>
      <c r="S186" s="47">
        <v>14</v>
      </c>
      <c r="T186" s="47">
        <f t="shared" si="10"/>
        <v>6</v>
      </c>
      <c r="U186" s="47">
        <f t="shared" si="14"/>
        <v>28</v>
      </c>
      <c r="V186" s="83">
        <f t="shared" si="11"/>
        <v>34</v>
      </c>
      <c r="W186" s="77">
        <v>0</v>
      </c>
      <c r="X186" s="77"/>
      <c r="Y186" s="83">
        <f t="shared" si="12"/>
        <v>0</v>
      </c>
      <c r="Z186" s="77"/>
      <c r="AA186" s="84">
        <f t="shared" si="13"/>
        <v>0</v>
      </c>
    </row>
    <row r="187" spans="1:27" ht="46.5" thickTop="1" thickBot="1" x14ac:dyDescent="0.25">
      <c r="A187" s="17">
        <v>191</v>
      </c>
      <c r="B187" s="194" t="s">
        <v>665</v>
      </c>
      <c r="C187" s="310" t="s">
        <v>660</v>
      </c>
      <c r="D187" s="310"/>
      <c r="E187" s="311" t="s">
        <v>661</v>
      </c>
      <c r="F187" s="312" t="s">
        <v>662</v>
      </c>
      <c r="G187" s="313">
        <v>384370880</v>
      </c>
      <c r="H187" s="312" t="s">
        <v>663</v>
      </c>
      <c r="I187" s="198" t="s">
        <v>668</v>
      </c>
      <c r="J187" s="198" t="s">
        <v>669</v>
      </c>
      <c r="K187" s="232" t="s">
        <v>667</v>
      </c>
      <c r="L187" s="201" t="s">
        <v>21</v>
      </c>
      <c r="M187" s="201" t="s">
        <v>130</v>
      </c>
      <c r="N187" s="201" t="s">
        <v>170</v>
      </c>
      <c r="O187" s="201" t="s">
        <v>197</v>
      </c>
      <c r="P187" s="232" t="s">
        <v>679</v>
      </c>
      <c r="Q187" s="198" t="s">
        <v>680</v>
      </c>
      <c r="R187" s="236">
        <v>48</v>
      </c>
      <c r="S187" s="200">
        <v>18</v>
      </c>
      <c r="T187" s="200">
        <f t="shared" si="10"/>
        <v>96</v>
      </c>
      <c r="U187" s="200">
        <f t="shared" si="14"/>
        <v>36</v>
      </c>
      <c r="V187" s="202">
        <f t="shared" si="11"/>
        <v>132</v>
      </c>
      <c r="W187" s="203">
        <v>0</v>
      </c>
      <c r="X187" s="203"/>
      <c r="Y187" s="202"/>
      <c r="Z187" s="203"/>
      <c r="AA187" s="204"/>
    </row>
    <row r="188" spans="1:27" ht="46.5" thickTop="1" thickBot="1" x14ac:dyDescent="0.25">
      <c r="A188" s="17">
        <v>192</v>
      </c>
      <c r="B188" s="299" t="s">
        <v>677</v>
      </c>
      <c r="C188" s="298" t="s">
        <v>678</v>
      </c>
      <c r="D188" s="298"/>
      <c r="E188" s="300" t="s">
        <v>666</v>
      </c>
      <c r="F188" s="301" t="s">
        <v>662</v>
      </c>
      <c r="G188" s="302">
        <v>384362459</v>
      </c>
      <c r="H188" s="301" t="s">
        <v>664</v>
      </c>
      <c r="I188" s="303" t="s">
        <v>670</v>
      </c>
      <c r="J188" s="303" t="s">
        <v>671</v>
      </c>
      <c r="K188" s="303" t="s">
        <v>455</v>
      </c>
      <c r="L188" s="305" t="s">
        <v>21</v>
      </c>
      <c r="M188" s="305" t="s">
        <v>130</v>
      </c>
      <c r="N188" s="305" t="s">
        <v>170</v>
      </c>
      <c r="O188" s="305" t="s">
        <v>171</v>
      </c>
      <c r="P188" s="349" t="s">
        <v>22</v>
      </c>
      <c r="Q188" s="303" t="s">
        <v>680</v>
      </c>
      <c r="R188" s="306">
        <v>40</v>
      </c>
      <c r="S188" s="304">
        <v>22</v>
      </c>
      <c r="T188" s="304">
        <f t="shared" si="10"/>
        <v>80</v>
      </c>
      <c r="U188" s="304">
        <f t="shared" si="14"/>
        <v>44</v>
      </c>
      <c r="V188" s="307">
        <f t="shared" si="11"/>
        <v>124</v>
      </c>
      <c r="W188" s="308">
        <v>0</v>
      </c>
      <c r="X188" s="308"/>
      <c r="Y188" s="307"/>
      <c r="Z188" s="308"/>
      <c r="AA188" s="309"/>
    </row>
    <row r="189" spans="1:27" ht="12.75" x14ac:dyDescent="0.2">
      <c r="A189" s="18" t="s">
        <v>12</v>
      </c>
      <c r="B189" s="38"/>
      <c r="C189" s="38"/>
      <c r="D189" s="38"/>
      <c r="E189" s="38"/>
      <c r="F189" s="38"/>
      <c r="G189" s="38"/>
      <c r="H189" s="38"/>
      <c r="I189" s="19"/>
      <c r="J189" s="21"/>
      <c r="K189" s="35"/>
      <c r="L189" s="35"/>
      <c r="M189" s="35"/>
      <c r="N189" s="35"/>
      <c r="O189" s="35"/>
      <c r="P189" s="24"/>
      <c r="Q189" s="19"/>
      <c r="R189" s="22">
        <f>SUM(R6:R188)</f>
        <v>2852.7000000000003</v>
      </c>
      <c r="S189" s="22">
        <f>SUM(S6:S188)</f>
        <v>582.41</v>
      </c>
      <c r="T189" s="22">
        <f>SUM(T6:T188)</f>
        <v>5705.4000000000005</v>
      </c>
      <c r="U189" s="22">
        <f>SUM(U6:U188)</f>
        <v>1164.82</v>
      </c>
      <c r="V189" s="22">
        <f>SUM(V6:V188)</f>
        <v>6870.22</v>
      </c>
      <c r="W189" s="22">
        <f>SUM(W6:W186)</f>
        <v>0</v>
      </c>
      <c r="X189" s="22">
        <f>SUM(X6:X186)</f>
        <v>0</v>
      </c>
      <c r="Y189" s="22">
        <f>SUM(Y6:Y186)</f>
        <v>0</v>
      </c>
      <c r="Z189" s="22"/>
      <c r="AA189" s="22">
        <f t="shared" ref="AA189" si="15">SUM(AA6:AA186)</f>
        <v>0</v>
      </c>
    </row>
    <row r="190" spans="1:27" ht="12.75" x14ac:dyDescent="0.2">
      <c r="A190" s="101" t="s">
        <v>112</v>
      </c>
      <c r="B190"/>
      <c r="C190"/>
      <c r="D190"/>
      <c r="E190"/>
      <c r="F190"/>
      <c r="G190"/>
      <c r="H190"/>
    </row>
    <row r="191" spans="1:27" ht="12.75" x14ac:dyDescent="0.2">
      <c r="A191" s="14"/>
      <c r="B191" s="14"/>
      <c r="C191" s="14"/>
      <c r="D191" s="14"/>
      <c r="E191" s="14"/>
      <c r="F191" s="14"/>
      <c r="G191" s="14"/>
      <c r="H191" s="14"/>
      <c r="S191" s="314"/>
    </row>
    <row r="192" spans="1:27" ht="12.75" x14ac:dyDescent="0.2">
      <c r="A192" s="14"/>
      <c r="B192" s="14"/>
      <c r="C192" s="14"/>
      <c r="D192" s="14"/>
      <c r="E192" s="14"/>
      <c r="F192" s="14"/>
      <c r="G192" s="14"/>
      <c r="H192" s="14"/>
      <c r="S192" s="314"/>
    </row>
    <row r="193" spans="20:21" x14ac:dyDescent="0.2">
      <c r="T193" s="314"/>
      <c r="U193" s="314"/>
    </row>
    <row r="194" spans="20:21" x14ac:dyDescent="0.2">
      <c r="T194" s="314"/>
      <c r="U194" s="314"/>
    </row>
  </sheetData>
  <sheetProtection formatCells="0" formatColumns="0" formatRows="0" insertColumns="0" insertRows="0" insertHyperlinks="0" deleteColumns="0" deleteRows="0" sort="0" autoFilter="0" pivotTables="0"/>
  <autoFilter ref="A5:AA192"/>
  <mergeCells count="9">
    <mergeCell ref="A1:V1"/>
    <mergeCell ref="B4:H4"/>
    <mergeCell ref="P4:Q4"/>
    <mergeCell ref="A3:Y3"/>
    <mergeCell ref="I4:J4"/>
    <mergeCell ref="W4:AA4"/>
    <mergeCell ref="K4:O4"/>
    <mergeCell ref="R4:S4"/>
    <mergeCell ref="T4:V4"/>
  </mergeCells>
  <phoneticPr fontId="11" type="noConversion"/>
  <printOptions horizontalCentered="1"/>
  <pageMargins left="0.39370078740157483" right="0.39370078740157483" top="0.59055118110236227" bottom="0.39370078740157483" header="0.39370078740157483" footer="0.51181102362204722"/>
  <pageSetup paperSize="8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8"/>
  <sheetViews>
    <sheetView topLeftCell="D1" workbookViewId="0">
      <selection activeCell="H5" sqref="H5"/>
    </sheetView>
  </sheetViews>
  <sheetFormatPr defaultRowHeight="11.25" x14ac:dyDescent="0.2"/>
  <cols>
    <col min="2" max="2" width="18.33203125" customWidth="1"/>
    <col min="3" max="3" width="14.6640625" customWidth="1"/>
    <col min="4" max="4" width="16" customWidth="1"/>
    <col min="5" max="5" width="18" customWidth="1"/>
    <col min="6" max="6" width="12.5" customWidth="1"/>
    <col min="7" max="7" width="12.6640625" customWidth="1"/>
    <col min="8" max="8" width="30.83203125" customWidth="1"/>
    <col min="9" max="9" width="35" customWidth="1"/>
    <col min="10" max="10" width="16.83203125" customWidth="1"/>
    <col min="11" max="11" width="15.6640625" customWidth="1"/>
    <col min="14" max="14" width="13.1640625" customWidth="1"/>
    <col min="16" max="16" width="12.83203125" customWidth="1"/>
    <col min="17" max="17" width="16" customWidth="1"/>
    <col min="18" max="19" width="16.33203125" customWidth="1"/>
    <col min="20" max="20" width="11.6640625" customWidth="1"/>
    <col min="23" max="23" width="13.1640625" customWidth="1"/>
  </cols>
  <sheetData>
    <row r="2" spans="1:23" ht="13.5" thickBot="1" x14ac:dyDescent="0.25">
      <c r="A2" s="377" t="s">
        <v>103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</row>
    <row r="3" spans="1:23" ht="57.75" customHeight="1" thickBot="1" x14ac:dyDescent="0.25">
      <c r="A3" s="39"/>
      <c r="B3" s="357" t="s">
        <v>0</v>
      </c>
      <c r="C3" s="358"/>
      <c r="D3" s="358"/>
      <c r="E3" s="358"/>
      <c r="F3" s="359"/>
      <c r="G3" s="359"/>
      <c r="H3" s="360"/>
      <c r="I3" s="36" t="s">
        <v>142</v>
      </c>
      <c r="J3" s="382" t="s">
        <v>11</v>
      </c>
      <c r="K3" s="383"/>
      <c r="L3" s="384" t="s">
        <v>1</v>
      </c>
      <c r="M3" s="385"/>
      <c r="N3" s="315" t="s">
        <v>672</v>
      </c>
      <c r="O3" s="381" t="s">
        <v>143</v>
      </c>
      <c r="P3" s="373"/>
      <c r="Q3" s="374" t="s">
        <v>148</v>
      </c>
      <c r="R3" s="376"/>
      <c r="S3" s="366" t="s">
        <v>98</v>
      </c>
      <c r="T3" s="367"/>
      <c r="U3" s="367"/>
      <c r="V3" s="367"/>
      <c r="W3" s="368"/>
    </row>
    <row r="4" spans="1:23" ht="34.5" thickBot="1" x14ac:dyDescent="0.25">
      <c r="A4" s="3" t="s">
        <v>13</v>
      </c>
      <c r="B4" s="103" t="s">
        <v>15</v>
      </c>
      <c r="C4" s="104" t="s">
        <v>2</v>
      </c>
      <c r="D4" s="104" t="s">
        <v>10</v>
      </c>
      <c r="E4" s="104" t="s">
        <v>9</v>
      </c>
      <c r="F4" s="105" t="s">
        <v>3</v>
      </c>
      <c r="G4" s="104" t="s">
        <v>4</v>
      </c>
      <c r="H4" s="106" t="s">
        <v>5</v>
      </c>
      <c r="I4" s="107"/>
      <c r="J4" s="103" t="s">
        <v>14</v>
      </c>
      <c r="K4" s="103" t="s">
        <v>6</v>
      </c>
      <c r="L4" s="108" t="s">
        <v>7</v>
      </c>
      <c r="M4" s="109" t="s">
        <v>8</v>
      </c>
      <c r="N4" s="130"/>
      <c r="O4" s="130" t="s">
        <v>136</v>
      </c>
      <c r="P4" s="103" t="s">
        <v>137</v>
      </c>
      <c r="Q4" s="131" t="s">
        <v>136</v>
      </c>
      <c r="R4" s="110" t="s">
        <v>137</v>
      </c>
      <c r="S4" s="110" t="s">
        <v>150</v>
      </c>
      <c r="T4" s="111" t="s">
        <v>149</v>
      </c>
      <c r="U4" s="111" t="s">
        <v>102</v>
      </c>
      <c r="V4" s="112" t="s">
        <v>100</v>
      </c>
      <c r="W4" s="114" t="s">
        <v>101</v>
      </c>
    </row>
    <row r="5" spans="1:23" ht="68.25" customHeight="1" thickTop="1" thickBot="1" x14ac:dyDescent="0.25">
      <c r="A5" s="17">
        <v>1</v>
      </c>
      <c r="B5" s="120" t="s">
        <v>700</v>
      </c>
      <c r="C5" s="121">
        <v>70981957</v>
      </c>
      <c r="D5" s="121" t="s">
        <v>141</v>
      </c>
      <c r="E5" s="120" t="s">
        <v>700</v>
      </c>
      <c r="F5" s="120" t="s">
        <v>144</v>
      </c>
      <c r="G5" s="121" t="s">
        <v>145</v>
      </c>
      <c r="H5" s="121" t="s">
        <v>146</v>
      </c>
      <c r="I5" s="132">
        <v>8.5918240010000704E+17</v>
      </c>
      <c r="J5" s="121" t="s">
        <v>147</v>
      </c>
      <c r="K5" s="102" t="s">
        <v>21</v>
      </c>
      <c r="L5" s="60" t="s">
        <v>22</v>
      </c>
      <c r="M5" s="58" t="s">
        <v>20</v>
      </c>
      <c r="N5" s="58" t="s">
        <v>673</v>
      </c>
      <c r="O5" s="149">
        <v>107</v>
      </c>
      <c r="P5" s="121">
        <v>0</v>
      </c>
      <c r="Q5" s="121">
        <f>2*O5</f>
        <v>214</v>
      </c>
      <c r="R5" s="61">
        <f>2*P5</f>
        <v>0</v>
      </c>
      <c r="S5" s="61"/>
      <c r="T5" s="125"/>
      <c r="U5" s="50">
        <f t="shared" ref="U5:U7" si="0">R5*T5</f>
        <v>0</v>
      </c>
      <c r="V5" s="125"/>
      <c r="W5" s="126">
        <f t="shared" ref="W5:W7" si="1">U5+V5</f>
        <v>0</v>
      </c>
    </row>
    <row r="6" spans="1:23" ht="78" thickTop="1" thickBot="1" x14ac:dyDescent="0.25">
      <c r="A6" s="17">
        <v>2</v>
      </c>
      <c r="B6" s="334" t="s">
        <v>31</v>
      </c>
      <c r="C6" s="335">
        <v>26043335</v>
      </c>
      <c r="D6" s="335" t="s">
        <v>33</v>
      </c>
      <c r="E6" s="334" t="s">
        <v>31</v>
      </c>
      <c r="F6" s="334" t="s">
        <v>69</v>
      </c>
      <c r="G6" s="335" t="s">
        <v>67</v>
      </c>
      <c r="H6" s="335" t="s">
        <v>158</v>
      </c>
      <c r="I6" s="336">
        <v>8.5918240010000794E+17</v>
      </c>
      <c r="J6" s="335" t="s">
        <v>34</v>
      </c>
      <c r="K6" s="337" t="s">
        <v>21</v>
      </c>
      <c r="L6" s="338" t="s">
        <v>22</v>
      </c>
      <c r="M6" s="198" t="s">
        <v>20</v>
      </c>
      <c r="N6" s="198" t="s">
        <v>674</v>
      </c>
      <c r="O6" s="236">
        <v>21</v>
      </c>
      <c r="P6" s="335">
        <v>15</v>
      </c>
      <c r="Q6" s="335">
        <f t="shared" ref="Q6:Q7" si="2">2*O6</f>
        <v>42</v>
      </c>
      <c r="R6" s="202">
        <f t="shared" ref="R6:R7" si="3">2*P6</f>
        <v>30</v>
      </c>
      <c r="S6" s="202"/>
      <c r="T6" s="335"/>
      <c r="U6" s="339">
        <f t="shared" si="0"/>
        <v>0</v>
      </c>
      <c r="V6" s="335"/>
      <c r="W6" s="340">
        <f t="shared" si="1"/>
        <v>0</v>
      </c>
    </row>
    <row r="7" spans="1:23" ht="65.25" thickTop="1" thickBot="1" x14ac:dyDescent="0.25">
      <c r="A7" s="17">
        <v>3</v>
      </c>
      <c r="B7" s="122" t="s">
        <v>40</v>
      </c>
      <c r="C7" s="123">
        <v>48202622</v>
      </c>
      <c r="D7" s="123" t="s">
        <v>42</v>
      </c>
      <c r="E7" s="122" t="s">
        <v>40</v>
      </c>
      <c r="F7" s="122" t="s">
        <v>110</v>
      </c>
      <c r="G7" s="124">
        <v>602682454</v>
      </c>
      <c r="H7" s="123" t="s">
        <v>71</v>
      </c>
      <c r="I7" s="148">
        <v>8.5918240010000602E+17</v>
      </c>
      <c r="J7" s="123" t="s">
        <v>109</v>
      </c>
      <c r="K7" s="150" t="s">
        <v>21</v>
      </c>
      <c r="L7" s="151" t="s">
        <v>22</v>
      </c>
      <c r="M7" s="113" t="s">
        <v>20</v>
      </c>
      <c r="N7" s="113"/>
      <c r="O7" s="152">
        <v>409</v>
      </c>
      <c r="P7" s="153">
        <v>0</v>
      </c>
      <c r="Q7" s="153">
        <f t="shared" si="2"/>
        <v>818</v>
      </c>
      <c r="R7" s="154">
        <f t="shared" si="3"/>
        <v>0</v>
      </c>
      <c r="S7" s="154"/>
      <c r="T7" s="153"/>
      <c r="U7" s="155">
        <f t="shared" si="0"/>
        <v>0</v>
      </c>
      <c r="V7" s="153"/>
      <c r="W7" s="127">
        <f t="shared" si="1"/>
        <v>0</v>
      </c>
    </row>
    <row r="8" spans="1:23" ht="12.75" x14ac:dyDescent="0.2">
      <c r="A8" s="378" t="s">
        <v>12</v>
      </c>
      <c r="B8" s="379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56">
        <f>SUM(O5:O7)</f>
        <v>537</v>
      </c>
      <c r="P8" s="156">
        <f>SUM(P5:P7)</f>
        <v>15</v>
      </c>
      <c r="Q8" s="156">
        <f>SUM(Q5:Q7)</f>
        <v>1074</v>
      </c>
      <c r="R8" s="20">
        <f>SUM(R5:R7)</f>
        <v>30</v>
      </c>
      <c r="S8" s="20"/>
      <c r="T8" s="20">
        <f>SUM(T5:T7)</f>
        <v>0</v>
      </c>
      <c r="U8" s="82"/>
      <c r="V8" s="82">
        <f>SUM(V5:V7)</f>
        <v>0</v>
      </c>
      <c r="W8" s="82">
        <f>SUM(W5:W7)</f>
        <v>0</v>
      </c>
    </row>
    <row r="9" spans="1:23" ht="12.75" x14ac:dyDescent="0.2">
      <c r="A9" s="101" t="s">
        <v>112</v>
      </c>
    </row>
    <row r="10" spans="1:23" ht="12" thickBot="1" x14ac:dyDescent="0.25"/>
    <row r="11" spans="1:23" ht="13.5" customHeight="1" thickBot="1" x14ac:dyDescent="0.25">
      <c r="A11" s="117"/>
      <c r="B11" s="380" t="s">
        <v>111</v>
      </c>
      <c r="C11" s="380"/>
      <c r="D11" s="380"/>
      <c r="E11" s="380"/>
      <c r="F11" s="380"/>
      <c r="G11" s="380"/>
      <c r="H11" s="380"/>
      <c r="I11" s="380"/>
      <c r="J11" s="380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9"/>
    </row>
    <row r="12" spans="1:23" ht="13.5" thickBot="1" x14ac:dyDescent="0.25">
      <c r="B12" s="386" t="s">
        <v>151</v>
      </c>
      <c r="C12" s="387"/>
      <c r="D12" s="387"/>
      <c r="E12" s="387"/>
      <c r="F12" s="388"/>
      <c r="H12" s="386" t="s">
        <v>159</v>
      </c>
      <c r="I12" s="387"/>
      <c r="J12" s="387"/>
      <c r="K12" s="387"/>
      <c r="L12" s="388"/>
      <c r="O12" s="386" t="s">
        <v>156</v>
      </c>
      <c r="P12" s="387"/>
      <c r="Q12" s="387"/>
      <c r="R12" s="387"/>
      <c r="S12" s="388"/>
    </row>
    <row r="13" spans="1:23" ht="13.5" thickBot="1" x14ac:dyDescent="0.25">
      <c r="B13" s="389" t="s">
        <v>147</v>
      </c>
      <c r="C13" s="390"/>
      <c r="D13" s="390"/>
      <c r="E13" s="390"/>
      <c r="F13" s="391"/>
      <c r="H13" s="389" t="s">
        <v>34</v>
      </c>
      <c r="I13" s="390"/>
      <c r="J13" s="390"/>
      <c r="K13" s="390"/>
      <c r="L13" s="391"/>
      <c r="O13" s="389" t="s">
        <v>157</v>
      </c>
      <c r="P13" s="390"/>
      <c r="Q13" s="390"/>
      <c r="R13" s="390"/>
      <c r="S13" s="391"/>
    </row>
    <row r="14" spans="1:23" ht="51.75" thickBot="1" x14ac:dyDescent="0.25">
      <c r="B14" s="145" t="s">
        <v>113</v>
      </c>
      <c r="C14" s="141" t="s">
        <v>152</v>
      </c>
      <c r="D14" s="139" t="s">
        <v>153</v>
      </c>
      <c r="E14" s="140" t="s">
        <v>154</v>
      </c>
      <c r="F14" s="147" t="s">
        <v>155</v>
      </c>
      <c r="H14" s="145" t="s">
        <v>113</v>
      </c>
      <c r="I14" s="141" t="s">
        <v>152</v>
      </c>
      <c r="J14" s="139" t="s">
        <v>153</v>
      </c>
      <c r="K14" s="140" t="s">
        <v>154</v>
      </c>
      <c r="L14" s="147" t="s">
        <v>155</v>
      </c>
      <c r="M14" s="101"/>
      <c r="N14" s="101"/>
      <c r="O14" s="145" t="s">
        <v>113</v>
      </c>
      <c r="P14" s="141" t="s">
        <v>152</v>
      </c>
      <c r="Q14" s="139" t="s">
        <v>153</v>
      </c>
      <c r="R14" s="140" t="s">
        <v>154</v>
      </c>
      <c r="S14" s="147" t="s">
        <v>155</v>
      </c>
    </row>
    <row r="15" spans="1:23" ht="12.75" x14ac:dyDescent="0.2">
      <c r="B15" s="146" t="s">
        <v>114</v>
      </c>
      <c r="C15" s="142">
        <v>12.76</v>
      </c>
      <c r="D15" s="341">
        <v>0</v>
      </c>
      <c r="E15" s="136">
        <f>C15+D15</f>
        <v>12.76</v>
      </c>
      <c r="F15" s="146">
        <v>0.12</v>
      </c>
      <c r="H15" s="146" t="s">
        <v>114</v>
      </c>
      <c r="I15" s="142">
        <v>2.0299999999999998</v>
      </c>
      <c r="J15" s="341">
        <v>1.61</v>
      </c>
      <c r="K15" s="136">
        <f>I15+J15</f>
        <v>3.6399999999999997</v>
      </c>
      <c r="L15" s="146">
        <v>0.02</v>
      </c>
      <c r="M15" s="101"/>
      <c r="N15" s="101"/>
      <c r="O15" s="146" t="s">
        <v>114</v>
      </c>
      <c r="P15" s="142">
        <v>43.84</v>
      </c>
      <c r="Q15" s="341">
        <v>0</v>
      </c>
      <c r="R15" s="136">
        <f>P15+Q15</f>
        <v>43.84</v>
      </c>
      <c r="S15" s="146">
        <v>0.15</v>
      </c>
    </row>
    <row r="16" spans="1:23" ht="12.75" x14ac:dyDescent="0.2">
      <c r="B16" s="137" t="s">
        <v>115</v>
      </c>
      <c r="C16" s="143">
        <v>8.9499999999999993</v>
      </c>
      <c r="D16" s="342">
        <v>0</v>
      </c>
      <c r="E16" s="133">
        <f t="shared" ref="E16:E26" si="4">C16+D16</f>
        <v>8.9499999999999993</v>
      </c>
      <c r="F16" s="137">
        <v>0.11</v>
      </c>
      <c r="H16" s="137" t="s">
        <v>115</v>
      </c>
      <c r="I16" s="143">
        <v>1.95</v>
      </c>
      <c r="J16" s="342">
        <v>1.32</v>
      </c>
      <c r="K16" s="133">
        <f t="shared" ref="K16:K26" si="5">I16+J16</f>
        <v>3.27</v>
      </c>
      <c r="L16" s="146">
        <v>0.02</v>
      </c>
      <c r="M16" s="101"/>
      <c r="N16" s="101"/>
      <c r="O16" s="137" t="s">
        <v>115</v>
      </c>
      <c r="P16" s="143">
        <v>37.35</v>
      </c>
      <c r="Q16" s="101">
        <v>0</v>
      </c>
      <c r="R16" s="133">
        <f t="shared" ref="R16:R26" si="6">P16+Q16</f>
        <v>37.35</v>
      </c>
      <c r="S16" s="137">
        <v>0.15</v>
      </c>
    </row>
    <row r="17" spans="2:19" ht="12.75" x14ac:dyDescent="0.2">
      <c r="B17" s="137" t="s">
        <v>116</v>
      </c>
      <c r="C17" s="143">
        <v>11.45</v>
      </c>
      <c r="D17" s="342">
        <v>0</v>
      </c>
      <c r="E17" s="133">
        <f t="shared" si="4"/>
        <v>11.45</v>
      </c>
      <c r="F17" s="137">
        <v>0.11</v>
      </c>
      <c r="H17" s="137" t="s">
        <v>116</v>
      </c>
      <c r="I17" s="143">
        <v>1.91</v>
      </c>
      <c r="J17" s="342">
        <v>1.19</v>
      </c>
      <c r="K17" s="133">
        <f t="shared" si="5"/>
        <v>3.0999999999999996</v>
      </c>
      <c r="L17" s="146">
        <v>0.02</v>
      </c>
      <c r="M17" s="101"/>
      <c r="N17" s="101"/>
      <c r="O17" s="137" t="s">
        <v>116</v>
      </c>
      <c r="P17" s="143">
        <v>40.04</v>
      </c>
      <c r="Q17" s="342">
        <v>0</v>
      </c>
      <c r="R17" s="133">
        <f t="shared" si="6"/>
        <v>40.04</v>
      </c>
      <c r="S17" s="137">
        <v>0.15</v>
      </c>
    </row>
    <row r="18" spans="2:19" ht="12.75" x14ac:dyDescent="0.2">
      <c r="B18" s="137" t="s">
        <v>117</v>
      </c>
      <c r="C18" s="143">
        <v>8.5</v>
      </c>
      <c r="D18" s="342">
        <v>0</v>
      </c>
      <c r="E18" s="133">
        <f t="shared" si="4"/>
        <v>8.5</v>
      </c>
      <c r="F18" s="137">
        <v>0.1</v>
      </c>
      <c r="H18" s="137" t="s">
        <v>117</v>
      </c>
      <c r="I18" s="143">
        <v>1.78</v>
      </c>
      <c r="J18" s="342">
        <v>1.38</v>
      </c>
      <c r="K18" s="133">
        <f t="shared" si="5"/>
        <v>3.16</v>
      </c>
      <c r="L18" s="146">
        <v>0.02</v>
      </c>
      <c r="M18" s="101"/>
      <c r="N18" s="101"/>
      <c r="O18" s="137" t="s">
        <v>117</v>
      </c>
      <c r="P18" s="143">
        <v>2.61</v>
      </c>
      <c r="Q18" s="342">
        <v>0</v>
      </c>
      <c r="R18" s="133">
        <f t="shared" si="6"/>
        <v>2.61</v>
      </c>
      <c r="S18" s="137">
        <v>0</v>
      </c>
    </row>
    <row r="19" spans="2:19" ht="12.75" x14ac:dyDescent="0.2">
      <c r="B19" s="137" t="s">
        <v>118</v>
      </c>
      <c r="C19" s="143">
        <v>9.57</v>
      </c>
      <c r="D19" s="342">
        <v>0</v>
      </c>
      <c r="E19" s="133">
        <f t="shared" si="4"/>
        <v>9.57</v>
      </c>
      <c r="F19" s="137">
        <v>0.11</v>
      </c>
      <c r="H19" s="137" t="s">
        <v>118</v>
      </c>
      <c r="I19" s="143">
        <v>1.66</v>
      </c>
      <c r="J19" s="342">
        <v>1.3</v>
      </c>
      <c r="K19" s="133">
        <f t="shared" si="5"/>
        <v>2.96</v>
      </c>
      <c r="L19" s="146">
        <v>0.02</v>
      </c>
      <c r="M19" s="101"/>
      <c r="N19" s="101"/>
      <c r="O19" s="137" t="s">
        <v>118</v>
      </c>
      <c r="P19" s="143">
        <v>5.78</v>
      </c>
      <c r="Q19" s="342">
        <v>0</v>
      </c>
      <c r="R19" s="133">
        <f t="shared" si="6"/>
        <v>5.78</v>
      </c>
      <c r="S19" s="137">
        <v>0.01</v>
      </c>
    </row>
    <row r="20" spans="2:19" ht="12.75" x14ac:dyDescent="0.2">
      <c r="B20" s="137" t="s">
        <v>119</v>
      </c>
      <c r="C20" s="143">
        <v>8.52</v>
      </c>
      <c r="D20" s="342">
        <v>0</v>
      </c>
      <c r="E20" s="133">
        <f t="shared" si="4"/>
        <v>8.52</v>
      </c>
      <c r="F20" s="137">
        <v>0.1</v>
      </c>
      <c r="H20" s="137" t="s">
        <v>119</v>
      </c>
      <c r="I20" s="143">
        <v>1.66</v>
      </c>
      <c r="J20" s="342">
        <v>1.18</v>
      </c>
      <c r="K20" s="133">
        <f t="shared" si="5"/>
        <v>2.84</v>
      </c>
      <c r="L20" s="146">
        <v>0.02</v>
      </c>
      <c r="M20" s="101"/>
      <c r="N20" s="101"/>
      <c r="O20" s="137" t="s">
        <v>119</v>
      </c>
      <c r="P20" s="143">
        <v>5.16</v>
      </c>
      <c r="Q20" s="342">
        <v>0</v>
      </c>
      <c r="R20" s="133">
        <f t="shared" si="6"/>
        <v>5.16</v>
      </c>
      <c r="S20" s="137">
        <v>0.01</v>
      </c>
    </row>
    <row r="21" spans="2:19" ht="12.75" x14ac:dyDescent="0.2">
      <c r="B21" s="137" t="s">
        <v>120</v>
      </c>
      <c r="C21" s="143">
        <v>1.43</v>
      </c>
      <c r="D21" s="342">
        <v>0</v>
      </c>
      <c r="E21" s="133">
        <f t="shared" si="4"/>
        <v>1.43</v>
      </c>
      <c r="F21" s="137">
        <v>0.02</v>
      </c>
      <c r="H21" s="137" t="s">
        <v>120</v>
      </c>
      <c r="I21" s="143">
        <v>1.63</v>
      </c>
      <c r="J21" s="342">
        <v>1.34</v>
      </c>
      <c r="K21" s="133">
        <f t="shared" si="5"/>
        <v>2.9699999999999998</v>
      </c>
      <c r="L21" s="146">
        <v>0.02</v>
      </c>
      <c r="M21" s="101"/>
      <c r="N21" s="101"/>
      <c r="O21" s="137" t="s">
        <v>120</v>
      </c>
      <c r="P21" s="143">
        <v>14.59</v>
      </c>
      <c r="Q21" s="342">
        <v>0</v>
      </c>
      <c r="R21" s="133">
        <f t="shared" si="6"/>
        <v>14.59</v>
      </c>
      <c r="S21" s="137">
        <v>0.15</v>
      </c>
    </row>
    <row r="22" spans="2:19" ht="12.75" x14ac:dyDescent="0.2">
      <c r="B22" s="137" t="s">
        <v>121</v>
      </c>
      <c r="C22" s="143">
        <v>2.97</v>
      </c>
      <c r="D22" s="342">
        <v>0</v>
      </c>
      <c r="E22" s="133">
        <f t="shared" si="4"/>
        <v>2.97</v>
      </c>
      <c r="F22" s="137">
        <v>7.0000000000000007E-2</v>
      </c>
      <c r="H22" s="137" t="s">
        <v>121</v>
      </c>
      <c r="I22" s="143">
        <v>1.7</v>
      </c>
      <c r="J22" s="342">
        <v>1.1399999999999999</v>
      </c>
      <c r="K22" s="133">
        <f t="shared" si="5"/>
        <v>2.84</v>
      </c>
      <c r="L22" s="146">
        <v>0.02</v>
      </c>
      <c r="M22" s="101"/>
      <c r="N22" s="101"/>
      <c r="O22" s="137" t="s">
        <v>121</v>
      </c>
      <c r="P22" s="143">
        <v>71.459999999999994</v>
      </c>
      <c r="Q22" s="342">
        <v>0</v>
      </c>
      <c r="R22" s="133">
        <f t="shared" si="6"/>
        <v>71.459999999999994</v>
      </c>
      <c r="S22" s="137">
        <v>0.15</v>
      </c>
    </row>
    <row r="23" spans="2:19" ht="12.75" x14ac:dyDescent="0.2">
      <c r="B23" s="137" t="s">
        <v>122</v>
      </c>
      <c r="C23" s="143">
        <v>9.61</v>
      </c>
      <c r="D23" s="342">
        <v>0</v>
      </c>
      <c r="E23" s="133">
        <f t="shared" si="4"/>
        <v>9.61</v>
      </c>
      <c r="F23" s="137">
        <v>0.11</v>
      </c>
      <c r="H23" s="137" t="s">
        <v>122</v>
      </c>
      <c r="I23" s="143">
        <v>1.61</v>
      </c>
      <c r="J23" s="342">
        <v>1.1000000000000001</v>
      </c>
      <c r="K23" s="133">
        <f t="shared" si="5"/>
        <v>2.71</v>
      </c>
      <c r="L23" s="137">
        <v>0.01</v>
      </c>
      <c r="M23" s="101"/>
      <c r="N23" s="101"/>
      <c r="O23" s="137" t="s">
        <v>122</v>
      </c>
      <c r="P23" s="143">
        <v>52.69</v>
      </c>
      <c r="Q23" s="342">
        <v>0</v>
      </c>
      <c r="R23" s="133">
        <f t="shared" si="6"/>
        <v>52.69</v>
      </c>
      <c r="S23" s="137">
        <v>0.15</v>
      </c>
    </row>
    <row r="24" spans="2:19" ht="12.75" x14ac:dyDescent="0.2">
      <c r="B24" s="137" t="s">
        <v>123</v>
      </c>
      <c r="C24" s="143">
        <v>10.24</v>
      </c>
      <c r="D24" s="342">
        <v>0</v>
      </c>
      <c r="E24" s="133">
        <f t="shared" si="4"/>
        <v>10.24</v>
      </c>
      <c r="F24" s="137">
        <v>0.12</v>
      </c>
      <c r="H24" s="137" t="s">
        <v>123</v>
      </c>
      <c r="I24" s="143">
        <v>1.48</v>
      </c>
      <c r="J24" s="342">
        <v>1.1000000000000001</v>
      </c>
      <c r="K24" s="133">
        <f t="shared" si="5"/>
        <v>2.58</v>
      </c>
      <c r="L24" s="137">
        <v>0.02</v>
      </c>
      <c r="M24" s="101"/>
      <c r="N24" s="101"/>
      <c r="O24" s="137" t="s">
        <v>123</v>
      </c>
      <c r="P24" s="143">
        <v>49.86</v>
      </c>
      <c r="Q24" s="342">
        <v>0</v>
      </c>
      <c r="R24" s="133">
        <f t="shared" si="6"/>
        <v>49.86</v>
      </c>
      <c r="S24" s="137">
        <v>0.15</v>
      </c>
    </row>
    <row r="25" spans="2:19" ht="12.75" x14ac:dyDescent="0.2">
      <c r="B25" s="137" t="s">
        <v>124</v>
      </c>
      <c r="C25" s="143">
        <v>12.59</v>
      </c>
      <c r="D25" s="342">
        <v>0</v>
      </c>
      <c r="E25" s="133">
        <f t="shared" si="4"/>
        <v>12.59</v>
      </c>
      <c r="F25" s="137">
        <v>0.13</v>
      </c>
      <c r="H25" s="137" t="s">
        <v>124</v>
      </c>
      <c r="I25" s="143">
        <v>1.62</v>
      </c>
      <c r="J25" s="342">
        <v>1</v>
      </c>
      <c r="K25" s="133">
        <f t="shared" si="5"/>
        <v>2.62</v>
      </c>
      <c r="L25" s="137">
        <v>0.02</v>
      </c>
      <c r="M25" s="101"/>
      <c r="N25" s="101"/>
      <c r="O25" s="137" t="s">
        <v>124</v>
      </c>
      <c r="P25" s="143">
        <v>46.19</v>
      </c>
      <c r="Q25" s="342">
        <v>0</v>
      </c>
      <c r="R25" s="133">
        <f t="shared" si="6"/>
        <v>46.19</v>
      </c>
      <c r="S25" s="137">
        <v>0.15</v>
      </c>
    </row>
    <row r="26" spans="2:19" ht="13.5" thickBot="1" x14ac:dyDescent="0.25">
      <c r="B26" s="138" t="s">
        <v>125</v>
      </c>
      <c r="C26" s="144">
        <v>10.41</v>
      </c>
      <c r="D26" s="343">
        <v>0</v>
      </c>
      <c r="E26" s="134">
        <f t="shared" si="4"/>
        <v>10.41</v>
      </c>
      <c r="F26" s="157">
        <v>0.13</v>
      </c>
      <c r="H26" s="138" t="s">
        <v>125</v>
      </c>
      <c r="I26" s="144">
        <v>1.97</v>
      </c>
      <c r="J26" s="343">
        <v>1.34</v>
      </c>
      <c r="K26" s="134">
        <f t="shared" si="5"/>
        <v>3.31</v>
      </c>
      <c r="L26" s="137">
        <v>0.02</v>
      </c>
      <c r="M26" s="101"/>
      <c r="N26" s="101"/>
      <c r="O26" s="138" t="s">
        <v>125</v>
      </c>
      <c r="P26" s="144">
        <v>39.43</v>
      </c>
      <c r="Q26" s="343">
        <v>0</v>
      </c>
      <c r="R26" s="134">
        <f t="shared" si="6"/>
        <v>39.43</v>
      </c>
      <c r="S26" s="157">
        <v>0.15</v>
      </c>
    </row>
    <row r="27" spans="2:19" ht="13.5" thickBot="1" x14ac:dyDescent="0.25">
      <c r="B27" s="115" t="s">
        <v>96</v>
      </c>
      <c r="C27" s="116">
        <f>SUM(C15:C26)</f>
        <v>107</v>
      </c>
      <c r="D27" s="116">
        <f t="shared" ref="D27:E27" si="7">SUM(D15:D26)</f>
        <v>0</v>
      </c>
      <c r="E27" s="116">
        <f t="shared" si="7"/>
        <v>107</v>
      </c>
      <c r="F27" s="158"/>
      <c r="H27" s="115" t="s">
        <v>96</v>
      </c>
      <c r="I27" s="116">
        <f>SUM(I15:I26)</f>
        <v>21</v>
      </c>
      <c r="J27" s="116">
        <f t="shared" ref="J27" si="8">SUM(J15:J26)</f>
        <v>15</v>
      </c>
      <c r="K27" s="116">
        <f t="shared" ref="K27" si="9">SUM(K15:K26)</f>
        <v>36</v>
      </c>
      <c r="L27" s="158"/>
      <c r="M27" s="101"/>
      <c r="N27" s="101"/>
      <c r="O27" s="115" t="s">
        <v>96</v>
      </c>
      <c r="P27" s="116">
        <f>SUM(P15:P26)</f>
        <v>409</v>
      </c>
      <c r="Q27" s="116">
        <f>SUM(Q15:Q26)</f>
        <v>0</v>
      </c>
      <c r="R27" s="116">
        <f t="shared" ref="R27" si="10">SUM(R15:R26)</f>
        <v>409</v>
      </c>
      <c r="S27" s="158"/>
    </row>
    <row r="28" spans="2:19" ht="12.75" x14ac:dyDescent="0.2">
      <c r="J28" s="101"/>
      <c r="K28" s="101"/>
      <c r="L28" s="101"/>
      <c r="M28" s="101"/>
      <c r="N28" s="101"/>
      <c r="O28" s="101"/>
      <c r="P28" s="101"/>
      <c r="Q28" s="101"/>
      <c r="R28" s="101"/>
      <c r="S28" s="101"/>
    </row>
  </sheetData>
  <mergeCells count="15">
    <mergeCell ref="O12:S12"/>
    <mergeCell ref="O13:S13"/>
    <mergeCell ref="B12:F12"/>
    <mergeCell ref="B13:F13"/>
    <mergeCell ref="H12:L12"/>
    <mergeCell ref="H13:L13"/>
    <mergeCell ref="A2:W2"/>
    <mergeCell ref="A8:B8"/>
    <mergeCell ref="B11:J11"/>
    <mergeCell ref="O3:P3"/>
    <mergeCell ref="B3:H3"/>
    <mergeCell ref="J3:K3"/>
    <mergeCell ref="L3:M3"/>
    <mergeCell ref="Q3:R3"/>
    <mergeCell ref="S3:W3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tabSelected="1" workbookViewId="0">
      <selection activeCell="L10" sqref="L10"/>
    </sheetView>
  </sheetViews>
  <sheetFormatPr defaultRowHeight="11.25" x14ac:dyDescent="0.2"/>
  <cols>
    <col min="2" max="2" width="17.1640625" customWidth="1"/>
    <col min="3" max="5" width="14.83203125" customWidth="1"/>
    <col min="6" max="6" width="16" customWidth="1"/>
    <col min="7" max="7" width="12.33203125" customWidth="1"/>
    <col min="8" max="8" width="15.5" customWidth="1"/>
    <col min="9" max="9" width="14.33203125" customWidth="1"/>
    <col min="10" max="10" width="22.33203125" customWidth="1"/>
  </cols>
  <sheetData>
    <row r="2" spans="2:10" ht="12" thickBot="1" x14ac:dyDescent="0.25"/>
    <row r="3" spans="2:10" ht="63" customHeight="1" thickBot="1" x14ac:dyDescent="0.25">
      <c r="B3" s="392" t="s">
        <v>91</v>
      </c>
      <c r="C3" s="392" t="s">
        <v>126</v>
      </c>
      <c r="D3" s="403" t="s">
        <v>92</v>
      </c>
      <c r="E3" s="404"/>
      <c r="F3" s="404" t="s">
        <v>135</v>
      </c>
      <c r="G3" s="404"/>
      <c r="H3" s="405" t="s">
        <v>93</v>
      </c>
      <c r="I3" s="392" t="s">
        <v>94</v>
      </c>
      <c r="J3" s="392" t="s">
        <v>95</v>
      </c>
    </row>
    <row r="4" spans="2:10" ht="32.25" customHeight="1" thickBot="1" x14ac:dyDescent="0.25">
      <c r="B4" s="417"/>
      <c r="C4" s="417"/>
      <c r="D4" s="418" t="s">
        <v>136</v>
      </c>
      <c r="E4" s="419" t="s">
        <v>137</v>
      </c>
      <c r="F4" s="419" t="s">
        <v>136</v>
      </c>
      <c r="G4" s="419" t="s">
        <v>137</v>
      </c>
      <c r="H4" s="420"/>
      <c r="I4" s="417"/>
      <c r="J4" s="417"/>
    </row>
    <row r="5" spans="2:10" ht="20.100000000000001" customHeight="1" x14ac:dyDescent="0.2">
      <c r="B5" s="408" t="s">
        <v>134</v>
      </c>
      <c r="C5" s="297" t="s">
        <v>127</v>
      </c>
      <c r="D5" s="409">
        <v>1517</v>
      </c>
      <c r="E5" s="411">
        <v>2</v>
      </c>
      <c r="F5" s="397"/>
      <c r="G5" s="398"/>
      <c r="H5" s="397">
        <f>D5*F5+E5*G5</f>
        <v>0</v>
      </c>
      <c r="I5" s="406"/>
      <c r="J5" s="398">
        <f>H5+I5</f>
        <v>0</v>
      </c>
    </row>
    <row r="6" spans="2:10" ht="20.100000000000001" customHeight="1" x14ac:dyDescent="0.2">
      <c r="B6" s="415"/>
      <c r="C6" s="128" t="s">
        <v>128</v>
      </c>
      <c r="D6" s="409"/>
      <c r="E6" s="411"/>
      <c r="F6" s="397"/>
      <c r="G6" s="398"/>
      <c r="H6" s="397"/>
      <c r="I6" s="406"/>
      <c r="J6" s="398"/>
    </row>
    <row r="7" spans="2:10" ht="20.100000000000001" customHeight="1" x14ac:dyDescent="0.2">
      <c r="B7" s="415"/>
      <c r="C7" s="128" t="s">
        <v>129</v>
      </c>
      <c r="D7" s="410"/>
      <c r="E7" s="412"/>
      <c r="F7" s="396"/>
      <c r="G7" s="394"/>
      <c r="H7" s="396"/>
      <c r="I7" s="402"/>
      <c r="J7" s="394"/>
    </row>
    <row r="8" spans="2:10" ht="20.100000000000001" customHeight="1" x14ac:dyDescent="0.2">
      <c r="B8" s="415"/>
      <c r="C8" s="128" t="s">
        <v>130</v>
      </c>
      <c r="D8" s="395">
        <v>847</v>
      </c>
      <c r="E8" s="413">
        <v>1028</v>
      </c>
      <c r="F8" s="395"/>
      <c r="G8" s="393"/>
      <c r="H8" s="399">
        <f>D8*F8+E8*G8</f>
        <v>0</v>
      </c>
      <c r="I8" s="401"/>
      <c r="J8" s="393">
        <f t="shared" ref="J8:J11" si="0">H8+I8</f>
        <v>0</v>
      </c>
    </row>
    <row r="9" spans="2:10" ht="20.100000000000001" customHeight="1" x14ac:dyDescent="0.2">
      <c r="B9" s="415"/>
      <c r="C9" s="128" t="s">
        <v>131</v>
      </c>
      <c r="D9" s="396"/>
      <c r="E9" s="414"/>
      <c r="F9" s="396"/>
      <c r="G9" s="394"/>
      <c r="H9" s="400"/>
      <c r="I9" s="402"/>
      <c r="J9" s="394"/>
    </row>
    <row r="10" spans="2:10" ht="20.100000000000001" customHeight="1" x14ac:dyDescent="0.2">
      <c r="B10" s="415"/>
      <c r="C10" s="128" t="s">
        <v>132</v>
      </c>
      <c r="D10" s="316">
        <v>16</v>
      </c>
      <c r="E10" s="317">
        <v>134</v>
      </c>
      <c r="F10" s="318"/>
      <c r="G10" s="319"/>
      <c r="H10" s="316">
        <f>D10*F10+E10*G10</f>
        <v>0</v>
      </c>
      <c r="I10" s="320"/>
      <c r="J10" s="319">
        <f t="shared" si="0"/>
        <v>0</v>
      </c>
    </row>
    <row r="11" spans="2:10" ht="20.100000000000001" customHeight="1" thickBot="1" x14ac:dyDescent="0.25">
      <c r="B11" s="416"/>
      <c r="C11" s="129" t="s">
        <v>133</v>
      </c>
      <c r="D11" s="321">
        <v>3324</v>
      </c>
      <c r="E11" s="322">
        <v>0</v>
      </c>
      <c r="F11" s="323"/>
      <c r="G11" s="324"/>
      <c r="H11" s="321">
        <f>D11*F11+E11*G11</f>
        <v>0</v>
      </c>
      <c r="I11" s="325"/>
      <c r="J11" s="324">
        <f t="shared" si="0"/>
        <v>0</v>
      </c>
    </row>
    <row r="12" spans="2:10" ht="24.75" customHeight="1" thickBot="1" x14ac:dyDescent="0.25">
      <c r="B12" s="421" t="s">
        <v>12</v>
      </c>
      <c r="C12" s="422"/>
      <c r="D12" s="423">
        <f>SUM(D5:D11)</f>
        <v>5704</v>
      </c>
      <c r="E12" s="424">
        <f t="shared" ref="E12:H12" si="1">SUM(E5:E11)</f>
        <v>1164</v>
      </c>
      <c r="F12" s="425">
        <f t="shared" si="1"/>
        <v>0</v>
      </c>
      <c r="G12" s="422">
        <f t="shared" si="1"/>
        <v>0</v>
      </c>
      <c r="H12" s="423">
        <f t="shared" si="1"/>
        <v>0</v>
      </c>
      <c r="I12" s="426"/>
      <c r="J12" s="422">
        <f>SUM(J5:J11)</f>
        <v>0</v>
      </c>
    </row>
    <row r="13" spans="2:10" ht="20.100000000000001" customHeight="1" x14ac:dyDescent="0.2">
      <c r="B13" s="407" t="s">
        <v>140</v>
      </c>
      <c r="C13" s="297" t="s">
        <v>138</v>
      </c>
      <c r="D13" s="326">
        <v>1032</v>
      </c>
      <c r="E13" s="327">
        <v>0</v>
      </c>
      <c r="F13" s="328"/>
      <c r="G13" s="329"/>
      <c r="H13" s="326">
        <f>D13*F13+E13*G13</f>
        <v>0</v>
      </c>
      <c r="I13" s="330"/>
      <c r="J13" s="329">
        <f>H13+I13</f>
        <v>0</v>
      </c>
    </row>
    <row r="14" spans="2:10" ht="20.100000000000001" customHeight="1" thickBot="1" x14ac:dyDescent="0.25">
      <c r="B14" s="407"/>
      <c r="C14" s="129" t="s">
        <v>139</v>
      </c>
      <c r="D14" s="331">
        <v>42</v>
      </c>
      <c r="E14" s="332">
        <v>30</v>
      </c>
      <c r="F14" s="427"/>
      <c r="G14" s="428"/>
      <c r="H14" s="331">
        <f>D14*F14+E14*G14</f>
        <v>0</v>
      </c>
      <c r="I14" s="333"/>
      <c r="J14" s="428">
        <f>H14+I14</f>
        <v>0</v>
      </c>
    </row>
    <row r="15" spans="2:10" ht="24" customHeight="1" thickBot="1" x14ac:dyDescent="0.25">
      <c r="B15" s="421" t="s">
        <v>12</v>
      </c>
      <c r="C15" s="429"/>
      <c r="D15" s="423">
        <f>SUM(D13:D14)</f>
        <v>1074</v>
      </c>
      <c r="E15" s="423">
        <f t="shared" ref="E15:H15" si="2">SUM(E13:E14)</f>
        <v>30</v>
      </c>
      <c r="F15" s="423">
        <f t="shared" si="2"/>
        <v>0</v>
      </c>
      <c r="G15" s="423">
        <f t="shared" si="2"/>
        <v>0</v>
      </c>
      <c r="H15" s="423">
        <f t="shared" si="2"/>
        <v>0</v>
      </c>
      <c r="I15" s="423"/>
      <c r="J15" s="423">
        <f>SUM(J13:J14)</f>
        <v>0</v>
      </c>
    </row>
  </sheetData>
  <mergeCells count="23">
    <mergeCell ref="B13:B14"/>
    <mergeCell ref="D5:D7"/>
    <mergeCell ref="E5:E7"/>
    <mergeCell ref="D8:D9"/>
    <mergeCell ref="E8:E9"/>
    <mergeCell ref="B5:B11"/>
    <mergeCell ref="H8:H9"/>
    <mergeCell ref="I8:I9"/>
    <mergeCell ref="J8:J9"/>
    <mergeCell ref="H5:H7"/>
    <mergeCell ref="D3:E3"/>
    <mergeCell ref="F3:G3"/>
    <mergeCell ref="H3:H4"/>
    <mergeCell ref="I3:I4"/>
    <mergeCell ref="J3:J4"/>
    <mergeCell ref="I5:I7"/>
    <mergeCell ref="J5:J7"/>
    <mergeCell ref="B3:B4"/>
    <mergeCell ref="C3:C4"/>
    <mergeCell ref="G8:G9"/>
    <mergeCell ref="F8:F9"/>
    <mergeCell ref="F5:F7"/>
    <mergeCell ref="G5:G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odběrná místa - maloodběr</vt:lpstr>
      <vt:lpstr>odběrná místa - velkoodběr</vt:lpstr>
      <vt:lpstr>Tabulka pro rozpis ceny plnění</vt:lpstr>
      <vt:lpstr>'odběrná místa - maloodběr'!Názvy_tisku</vt:lpstr>
      <vt:lpstr>'odběrná místa - maloodběr'!Oblast_tisku</vt:lpstr>
    </vt:vector>
  </TitlesOfParts>
  <Company>eCENTRE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Skapa</dc:creator>
  <cp:lastModifiedBy>Adéla</cp:lastModifiedBy>
  <cp:lastPrinted>2012-06-21T07:24:41Z</cp:lastPrinted>
  <dcterms:created xsi:type="dcterms:W3CDTF">2010-09-10T11:40:23Z</dcterms:created>
  <dcterms:modified xsi:type="dcterms:W3CDTF">2012-06-21T13:36:42Z</dcterms:modified>
</cp:coreProperties>
</file>