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20" yWindow="660" windowWidth="18150" windowHeight="11400" activeTab="2"/>
  </bookViews>
  <sheets>
    <sheet name="odběrná místa - maloodběr" sheetId="2" r:id="rId1"/>
    <sheet name="odběrná místa - středoodběr" sheetId="3" r:id="rId2"/>
    <sheet name="Tabulka pro rozpis ceny plnění" sheetId="4" r:id="rId3"/>
  </sheets>
  <definedNames>
    <definedName name="_xlnm._FilterDatabase" localSheetId="0" hidden="1">'odběrná místa - maloodběr'!$A$5:$P$44</definedName>
    <definedName name="_xlnm.Print_Titles" localSheetId="0">'odběrná místa - maloodběr'!$4:$4</definedName>
    <definedName name="_xlnm.Print_Area" localSheetId="0">'odběrná místa - maloodběr'!$A$1:$Q$49</definedName>
  </definedNames>
  <calcPr calcId="145621"/>
</workbook>
</file>

<file path=xl/calcChain.xml><?xml version="1.0" encoding="utf-8"?>
<calcChain xmlns="http://schemas.openxmlformats.org/spreadsheetml/2006/main">
  <c r="G6" i="4" l="1"/>
  <c r="E6" i="4"/>
  <c r="G5" i="4"/>
  <c r="G4" i="4"/>
  <c r="E5" i="4"/>
  <c r="E4" i="4"/>
  <c r="C6" i="4"/>
  <c r="Q21" i="2" l="1"/>
  <c r="Q27" i="2"/>
  <c r="I28" i="3" l="1"/>
  <c r="P44" i="2" l="1"/>
  <c r="Q43" i="2"/>
  <c r="S43" i="2" s="1"/>
  <c r="Q42" i="2"/>
  <c r="S42" i="2" s="1"/>
  <c r="U43" i="2" l="1"/>
  <c r="U42" i="2"/>
  <c r="L28" i="3"/>
  <c r="F28" i="3"/>
  <c r="C28" i="3"/>
  <c r="T9" i="3"/>
  <c r="R9" i="3"/>
  <c r="P9" i="3"/>
  <c r="Q6" i="3"/>
  <c r="S6" i="3" s="1"/>
  <c r="U6" i="3" s="1"/>
  <c r="Q7" i="3"/>
  <c r="S7" i="3" s="1"/>
  <c r="U7" i="3" s="1"/>
  <c r="Q8" i="3"/>
  <c r="S8" i="3" s="1"/>
  <c r="U8" i="3" s="1"/>
  <c r="Q5" i="3"/>
  <c r="U44" i="2"/>
  <c r="S21" i="2"/>
  <c r="U21" i="2" s="1"/>
  <c r="S27" i="2"/>
  <c r="U27" i="2" s="1"/>
  <c r="Q40" i="2"/>
  <c r="S40" i="2" s="1"/>
  <c r="U40" i="2" s="1"/>
  <c r="Q41" i="2"/>
  <c r="S41" i="2" s="1"/>
  <c r="U41" i="2" s="1"/>
  <c r="Q36" i="2"/>
  <c r="S36" i="2" s="1"/>
  <c r="U36" i="2" s="1"/>
  <c r="Q37" i="2"/>
  <c r="S37" i="2" s="1"/>
  <c r="U37" i="2" s="1"/>
  <c r="Q38" i="2"/>
  <c r="S38" i="2" s="1"/>
  <c r="U38" i="2" s="1"/>
  <c r="Q39" i="2"/>
  <c r="S39" i="2" s="1"/>
  <c r="U39" i="2" s="1"/>
  <c r="Q32" i="2"/>
  <c r="S32" i="2" s="1"/>
  <c r="U32" i="2" s="1"/>
  <c r="Q33" i="2"/>
  <c r="S33" i="2" s="1"/>
  <c r="U33" i="2" s="1"/>
  <c r="Q34" i="2"/>
  <c r="S34" i="2" s="1"/>
  <c r="U34" i="2" s="1"/>
  <c r="Q35" i="2"/>
  <c r="S35" i="2" s="1"/>
  <c r="U35" i="2" s="1"/>
  <c r="Q16" i="2"/>
  <c r="S16" i="2" s="1"/>
  <c r="U16" i="2" s="1"/>
  <c r="Q17" i="2"/>
  <c r="S17" i="2" s="1"/>
  <c r="U17" i="2" s="1"/>
  <c r="Q18" i="2"/>
  <c r="S18" i="2" s="1"/>
  <c r="U18" i="2" s="1"/>
  <c r="Q19" i="2"/>
  <c r="S19" i="2" s="1"/>
  <c r="U19" i="2" s="1"/>
  <c r="Q20" i="2"/>
  <c r="S20" i="2" s="1"/>
  <c r="U20" i="2" s="1"/>
  <c r="Q22" i="2"/>
  <c r="S22" i="2" s="1"/>
  <c r="U22" i="2" s="1"/>
  <c r="Q23" i="2"/>
  <c r="S23" i="2" s="1"/>
  <c r="U23" i="2" s="1"/>
  <c r="Q24" i="2"/>
  <c r="S24" i="2" s="1"/>
  <c r="U24" i="2" s="1"/>
  <c r="Q25" i="2"/>
  <c r="S25" i="2" s="1"/>
  <c r="U25" i="2" s="1"/>
  <c r="Q26" i="2"/>
  <c r="S26" i="2" s="1"/>
  <c r="U26" i="2" s="1"/>
  <c r="Q28" i="2"/>
  <c r="S28" i="2" s="1"/>
  <c r="U28" i="2" s="1"/>
  <c r="Q29" i="2"/>
  <c r="S29" i="2" s="1"/>
  <c r="U29" i="2" s="1"/>
  <c r="Q30" i="2"/>
  <c r="S30" i="2" s="1"/>
  <c r="U30" i="2" s="1"/>
  <c r="Q31" i="2"/>
  <c r="S31" i="2" s="1"/>
  <c r="U31" i="2" s="1"/>
  <c r="Q11" i="2"/>
  <c r="S11" i="2" s="1"/>
  <c r="U11" i="2" s="1"/>
  <c r="Q12" i="2"/>
  <c r="S12" i="2" s="1"/>
  <c r="U12" i="2" s="1"/>
  <c r="Q13" i="2"/>
  <c r="S13" i="2" s="1"/>
  <c r="U13" i="2" s="1"/>
  <c r="Q14" i="2"/>
  <c r="S14" i="2" s="1"/>
  <c r="U14" i="2" s="1"/>
  <c r="Q15" i="2"/>
  <c r="S15" i="2" s="1"/>
  <c r="U15" i="2" s="1"/>
  <c r="Q8" i="2"/>
  <c r="S8" i="2" s="1"/>
  <c r="U8" i="2" s="1"/>
  <c r="Q9" i="2"/>
  <c r="S9" i="2" s="1"/>
  <c r="U9" i="2" s="1"/>
  <c r="Q10" i="2"/>
  <c r="S10" i="2" s="1"/>
  <c r="U10" i="2" s="1"/>
  <c r="Q7" i="2"/>
  <c r="S7" i="2" s="1"/>
  <c r="Q6" i="2"/>
  <c r="Q44" i="2" l="1"/>
  <c r="S6" i="2"/>
  <c r="S44" i="2" s="1"/>
  <c r="U7" i="2"/>
  <c r="Q9" i="3"/>
  <c r="S5" i="3"/>
  <c r="U5" i="3" s="1"/>
  <c r="U9" i="3" s="1"/>
  <c r="T44" i="2" l="1"/>
  <c r="U6" i="2"/>
</calcChain>
</file>

<file path=xl/sharedStrings.xml><?xml version="1.0" encoding="utf-8"?>
<sst xmlns="http://schemas.openxmlformats.org/spreadsheetml/2006/main" count="693" uniqueCount="271">
  <si>
    <t>Numerické údaje o odběrném místě</t>
  </si>
  <si>
    <t>Zákazník</t>
  </si>
  <si>
    <t>Smlouva</t>
  </si>
  <si>
    <t xml:space="preserve"> IČ</t>
  </si>
  <si>
    <t>Jméno kontaktní osoby</t>
  </si>
  <si>
    <t>telefonický kontakt</t>
  </si>
  <si>
    <t>e-mailový kontakt</t>
  </si>
  <si>
    <t>Stávající distributor</t>
  </si>
  <si>
    <t>Platnost smlouvy</t>
  </si>
  <si>
    <t>Výpovědní lhůta (v měsících)</t>
  </si>
  <si>
    <t>zasílací adresa pro fakturaci</t>
  </si>
  <si>
    <t xml:space="preserve">EIC </t>
  </si>
  <si>
    <t>DIČ</t>
  </si>
  <si>
    <t>Specifikace odběrného místa</t>
  </si>
  <si>
    <t>č.plynoměru</t>
  </si>
  <si>
    <t>celkem</t>
  </si>
  <si>
    <t>Příloha č.1 ZD - Specifikace odběrných míst - plyn</t>
  </si>
  <si>
    <t>charakter odběru</t>
  </si>
  <si>
    <t>maloodběr</t>
  </si>
  <si>
    <t>středoodběr</t>
  </si>
  <si>
    <t>Pořadí</t>
  </si>
  <si>
    <t>ulice, čp.</t>
  </si>
  <si>
    <t>obchodní firma/název/sídlo</t>
  </si>
  <si>
    <t>spotřeba MWh</t>
  </si>
  <si>
    <t>Město Jindřichův Hradec, Klášterská 135/II, 377 22 Jindřichův Hradec</t>
  </si>
  <si>
    <t>Masarykovo nám. 107</t>
  </si>
  <si>
    <t>5080606</t>
  </si>
  <si>
    <t>27ZG900Z1010797S</t>
  </si>
  <si>
    <t>00246875</t>
  </si>
  <si>
    <t>CZ00246875</t>
  </si>
  <si>
    <t>-</t>
  </si>
  <si>
    <t>E.ON Distribuce a.s.</t>
  </si>
  <si>
    <t>do 31. 12. 2012</t>
  </si>
  <si>
    <t>do 31. 12. 2013</t>
  </si>
  <si>
    <t>do 31. 12. 2014</t>
  </si>
  <si>
    <t>Ke Škole 45</t>
  </si>
  <si>
    <t>27ZG900Z1007850L</t>
  </si>
  <si>
    <t>9792988</t>
  </si>
  <si>
    <t>Klášterská 135</t>
  </si>
  <si>
    <t>Růžová 30</t>
  </si>
  <si>
    <t>Masarykovo nám. 168</t>
  </si>
  <si>
    <t>Dolní Skrýchov 9</t>
  </si>
  <si>
    <t>nám. Míru 88</t>
  </si>
  <si>
    <t>U Knihovny 1179</t>
  </si>
  <si>
    <t>5324059</t>
  </si>
  <si>
    <t>27ZG900Z1005315G</t>
  </si>
  <si>
    <t>27ZG900Z1003061V</t>
  </si>
  <si>
    <t>1511631</t>
  </si>
  <si>
    <t>944545</t>
  </si>
  <si>
    <t>27ZG900Z10066978</t>
  </si>
  <si>
    <t>27ZG900Z1004745X</t>
  </si>
  <si>
    <t>4063715</t>
  </si>
  <si>
    <t>749880</t>
  </si>
  <si>
    <t>27ZG900Z1010913F</t>
  </si>
  <si>
    <t>27ZG900Z1010136Z</t>
  </si>
  <si>
    <t>1540002</t>
  </si>
  <si>
    <t>27ZG900Z1011110B</t>
  </si>
  <si>
    <t>4180402</t>
  </si>
  <si>
    <t>Janderova II 1171</t>
  </si>
  <si>
    <t>U Knihovny II 1178</t>
  </si>
  <si>
    <t>Jakubská IV 339</t>
  </si>
  <si>
    <t>sídl. Vajgar 734</t>
  </si>
  <si>
    <t>2064098</t>
  </si>
  <si>
    <t>27ZG900Z10101091</t>
  </si>
  <si>
    <t>27ZG900Z1003540J</t>
  </si>
  <si>
    <t>4160595</t>
  </si>
  <si>
    <t>27ZG900Z1004521I</t>
  </si>
  <si>
    <t>4042164</t>
  </si>
  <si>
    <t>U Nemocnice 62 III</t>
  </si>
  <si>
    <t>27ZG900Z10079654</t>
  </si>
  <si>
    <t>9490550</t>
  </si>
  <si>
    <t>27ZG900Z1010023B</t>
  </si>
  <si>
    <t>849851</t>
  </si>
  <si>
    <t>27ZG900Z01151832</t>
  </si>
  <si>
    <t>8484362</t>
  </si>
  <si>
    <t>27ZG900Z0117977T</t>
  </si>
  <si>
    <t>27ZG900Z1009086M</t>
  </si>
  <si>
    <t>3716587</t>
  </si>
  <si>
    <t>Mihos, spol. s r.o. Jindřichův Hradec, 9. Května 1280, 377 01 Jindřichův Hradec</t>
  </si>
  <si>
    <t>26043335</t>
  </si>
  <si>
    <t>CZ26043335</t>
  </si>
  <si>
    <t>27ZG900Z1006446X</t>
  </si>
  <si>
    <t>410143</t>
  </si>
  <si>
    <t>Vídeňská 867</t>
  </si>
  <si>
    <t>Sady</t>
  </si>
  <si>
    <t>2317485</t>
  </si>
  <si>
    <t>27ZG900Z1005253C</t>
  </si>
  <si>
    <t>Městská knihovna Jindřichův Hradec, U Knihovny 1173, 377 01 Jindřichův Hradec</t>
  </si>
  <si>
    <t>60817054</t>
  </si>
  <si>
    <t>CZ60817054</t>
  </si>
  <si>
    <t>27ZG900Z10045551</t>
  </si>
  <si>
    <t>4045422</t>
  </si>
  <si>
    <t>U Knihovny 1173</t>
  </si>
  <si>
    <t>Předpokládaná roční spotřeba</t>
  </si>
  <si>
    <t>SPORTRELAX JH s.r.o., U stadionu 1115, 377 01 Jindřichův Hradec</t>
  </si>
  <si>
    <t>48202622</t>
  </si>
  <si>
    <t>CZ48202622</t>
  </si>
  <si>
    <t>Růžová 1115</t>
  </si>
  <si>
    <t>27ZG900Z10059102</t>
  </si>
  <si>
    <t>1249123</t>
  </si>
  <si>
    <t>Jáchymova 736</t>
  </si>
  <si>
    <t>5993135</t>
  </si>
  <si>
    <t>27ZG900Z1009451P</t>
  </si>
  <si>
    <t>U stadionu 1137</t>
  </si>
  <si>
    <t>243217</t>
  </si>
  <si>
    <t>27ZG900Z1010112C</t>
  </si>
  <si>
    <t>27ZG900Z10056171</t>
  </si>
  <si>
    <t>Na Piketě 912/3</t>
  </si>
  <si>
    <t>9468765</t>
  </si>
  <si>
    <t>70981965</t>
  </si>
  <si>
    <t>CZ70981965</t>
  </si>
  <si>
    <t>Pod Kasárny 1019</t>
  </si>
  <si>
    <t>Pod Kasárny 1020</t>
  </si>
  <si>
    <t>5080615</t>
  </si>
  <si>
    <t>2315428</t>
  </si>
  <si>
    <t>27ZG900Z1005306H</t>
  </si>
  <si>
    <t>27ZG900Z1009535JH</t>
  </si>
  <si>
    <t>70981973</t>
  </si>
  <si>
    <t>CZ70981973</t>
  </si>
  <si>
    <t>27ZG900Z1004262G</t>
  </si>
  <si>
    <t>5244424</t>
  </si>
  <si>
    <t>Jáchymova 209</t>
  </si>
  <si>
    <t>70982007</t>
  </si>
  <si>
    <t>CZ70982007</t>
  </si>
  <si>
    <t>Vajgar 594</t>
  </si>
  <si>
    <t>9474522</t>
  </si>
  <si>
    <t>27ZG900Z1004256B</t>
  </si>
  <si>
    <t>70981981</t>
  </si>
  <si>
    <t>CZ70981981</t>
  </si>
  <si>
    <t>Röschova 1120</t>
  </si>
  <si>
    <t>Sládkova 742</t>
  </si>
  <si>
    <t>4042104</t>
  </si>
  <si>
    <t>4045414</t>
  </si>
  <si>
    <t>4063576</t>
  </si>
  <si>
    <t>27ZG900Z10035483</t>
  </si>
  <si>
    <t>27ZG900Z1003500V</t>
  </si>
  <si>
    <t>27ZG900Z100383O</t>
  </si>
  <si>
    <t>70878706</t>
  </si>
  <si>
    <t>CZ70878706</t>
  </si>
  <si>
    <t>Janderova 160</t>
  </si>
  <si>
    <t>5053428</t>
  </si>
  <si>
    <t>27ZG900Z1003765W</t>
  </si>
  <si>
    <t>70876908</t>
  </si>
  <si>
    <t>CZ70876908</t>
  </si>
  <si>
    <t>27ZG900Z1000355T</t>
  </si>
  <si>
    <t>Vajgar 592</t>
  </si>
  <si>
    <t>3937020</t>
  </si>
  <si>
    <t>70878714</t>
  </si>
  <si>
    <t>CZ70878714</t>
  </si>
  <si>
    <t>Větrná 54</t>
  </si>
  <si>
    <t>Větrná 55</t>
  </si>
  <si>
    <t>27ZG900Z10109274</t>
  </si>
  <si>
    <t>27ZG900Z1008526P</t>
  </si>
  <si>
    <t>3894149</t>
  </si>
  <si>
    <t>3627062</t>
  </si>
  <si>
    <t>Ing. Tomáš Dosbaba, ředitel</t>
  </si>
  <si>
    <t>384 361 575</t>
  </si>
  <si>
    <t>tdosbaba@knihjh.cz</t>
  </si>
  <si>
    <t>725 900 399</t>
  </si>
  <si>
    <t>Ing. Ivo Ježek, jednatel společnosti</t>
  </si>
  <si>
    <t xml:space="preserve"> Ing. Zdeněk Turyna, jednatel společnosti</t>
  </si>
  <si>
    <t>sportrelaxjh.turyna@tiscali.cz</t>
  </si>
  <si>
    <t>PaedDr. Drahomíra Blažková, ředitelka</t>
  </si>
  <si>
    <t>384 361 488</t>
  </si>
  <si>
    <t>msruzova@tiscali.cz</t>
  </si>
  <si>
    <t>384 323 478</t>
  </si>
  <si>
    <t>msjachymova@seznam.cz</t>
  </si>
  <si>
    <t>Dana Novotná, ředitelka</t>
  </si>
  <si>
    <t>3ms.jh@tiscali.cz</t>
  </si>
  <si>
    <t>384 321 615</t>
  </si>
  <si>
    <t>Jaroslava Krejčová, ředitelka</t>
  </si>
  <si>
    <t>Helena Patceltová, ředitelka</t>
  </si>
  <si>
    <t>384 361 475</t>
  </si>
  <si>
    <t>4ms-jh@seznam.cz</t>
  </si>
  <si>
    <t xml:space="preserve"> Mgr. Jaromír Sváček, ředitel</t>
  </si>
  <si>
    <t>info@2zs.jhnet.cz</t>
  </si>
  <si>
    <t>728 223 905</t>
  </si>
  <si>
    <t xml:space="preserve">Mgr. Karel Matlas, ředitel </t>
  </si>
  <si>
    <t>matlas@4zsjh.cz</t>
  </si>
  <si>
    <t>Mgr. Jaroslava Rážová, ředitelka</t>
  </si>
  <si>
    <t>384 322 480</t>
  </si>
  <si>
    <t>razova@6zs.jhnet.cz</t>
  </si>
  <si>
    <t>Kategorie</t>
  </si>
  <si>
    <t>Předpokládaný odběr v letech 2013 - 2014 (MWh)</t>
  </si>
  <si>
    <t>Jednotková cena (Kč/MWh)</t>
  </si>
  <si>
    <t>Celková cena bez DPH (Kč)</t>
  </si>
  <si>
    <t>Výše DPH (Kč)</t>
  </si>
  <si>
    <t>Celková cena včetně DPH (Kč)</t>
  </si>
  <si>
    <t>Maloodběr (MO)</t>
  </si>
  <si>
    <t>Středoodběr (SO)</t>
  </si>
  <si>
    <t>Celkem</t>
  </si>
  <si>
    <t>70981931</t>
  </si>
  <si>
    <t>CZ70981931</t>
  </si>
  <si>
    <t>PaedDr. Josef Brabec, ředitel</t>
  </si>
  <si>
    <t>Štítného 121</t>
  </si>
  <si>
    <t>384 361 280</t>
  </si>
  <si>
    <t>27ZG900Z10082309</t>
  </si>
  <si>
    <t>9955727</t>
  </si>
  <si>
    <t>jbrabec@1zs.jhnet.cz</t>
  </si>
  <si>
    <t>jednotková cena bez DPH</t>
  </si>
  <si>
    <t>Nabídková cena (Kč)</t>
  </si>
  <si>
    <t>celková cena bez DPH</t>
  </si>
  <si>
    <t>výše DPH</t>
  </si>
  <si>
    <t>celková cena včetně DPH</t>
  </si>
  <si>
    <t>Celková předpokládaná spotřeba za 2 roky (2013 - 2014)</t>
  </si>
  <si>
    <t>Celková cena bez DPH</t>
  </si>
  <si>
    <t>Mgr. Jaromír Sváček, ředitel</t>
  </si>
  <si>
    <t>27ZG900Z1002181Q</t>
  </si>
  <si>
    <t>roční hodnoty</t>
  </si>
  <si>
    <t>27ZG900Z10011084</t>
  </si>
  <si>
    <t>Jarošovská 746</t>
  </si>
  <si>
    <t>CZ70981949</t>
  </si>
  <si>
    <t>Mgr. Ladislav Chocholouš, ředitel</t>
  </si>
  <si>
    <t>384 361 002</t>
  </si>
  <si>
    <t>info@3zsjhradec.cz</t>
  </si>
  <si>
    <t>U stadionu 1115</t>
  </si>
  <si>
    <t>Ing. Zdeněk Turyna, jednatel společnosti</t>
  </si>
  <si>
    <t>27ZG900Z1002685Z</t>
  </si>
  <si>
    <t>měsíční hodnoty</t>
  </si>
  <si>
    <t>pozn.: právním nástupcem společnosti SPORTRELAX JH s.r.o. bude od 1. 1. 2013 organizace Služby Města Jindřichova Hradce</t>
  </si>
  <si>
    <t>Období</t>
  </si>
  <si>
    <t>EIC: 27ZG900Z10082309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</si>
  <si>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</si>
  <si>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</si>
  <si>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</si>
  <si>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</si>
  <si>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</si>
  <si>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</si>
  <si>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</si>
  <si>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</si>
  <si>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</si>
  <si>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</si>
  <si>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</si>
  <si>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</si>
  <si>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EIC: 27ZG900Z1002181Q</t>
  </si>
  <si>
    <t>EIC: 27ZG900Z10011084</t>
  </si>
  <si>
    <t>EIC: 27ZG900Z1002685Z</t>
  </si>
  <si>
    <t>ivo.jezek@mihos.cz</t>
  </si>
  <si>
    <t>Dům gobelínů, kulturních tradic a řemesel, o.p.s., Dobrovského 202/I, Jindřichův Hradec 37701</t>
  </si>
  <si>
    <t>28086198</t>
  </si>
  <si>
    <t>Dobrovského 202/I, Jindřichův Hradec 37701</t>
  </si>
  <si>
    <t>PhDr. Miloslav Paulík, ředitel</t>
  </si>
  <si>
    <t>info@dumgobelinu.cz</t>
  </si>
  <si>
    <t>Kostelní 20/I, 377 01 Jindřichův Hradec</t>
  </si>
  <si>
    <t>nmf@nmf.cz</t>
  </si>
  <si>
    <t>Dobrovského 202</t>
  </si>
  <si>
    <t>5374252</t>
  </si>
  <si>
    <t>5009871</t>
  </si>
  <si>
    <t>Kostelní 20</t>
  </si>
  <si>
    <t>Roční odběr plynu (MWh)</t>
  </si>
  <si>
    <t>olsar@jh.cz</t>
  </si>
  <si>
    <t>Mgr. Jiří Olšar, vedoucí odboru vnitřní správy</t>
  </si>
  <si>
    <t>27ZG900Z1008033B</t>
  </si>
  <si>
    <t>Muzeum fotografie a moderních obrazových médií, o. p. s., Kostelní 20/I, 377 01 Jindřichův Hradec</t>
  </si>
  <si>
    <t>28143396</t>
  </si>
  <si>
    <t>na dobu neurčitou</t>
  </si>
  <si>
    <t>3 měsíce</t>
  </si>
  <si>
    <t>27ZG900ZO116908G</t>
  </si>
  <si>
    <t>Mateřská škola Jindřichův Hradec II, Růžová 39, 377 01 Jindřichův Hradec</t>
  </si>
  <si>
    <t>Mateřská škola Jindřichův Hradec III, Vajgar 594, 377 01 Jindřichův Hradec</t>
  </si>
  <si>
    <t>Základní škola Jindřichův Hradec I, Štítného 121, 377 01 Jindřichův Hradec</t>
  </si>
  <si>
    <t>Mateřská škola Jindřichův Hradec III, Jáchymova 209, 377 01 Jindřichův Hradec</t>
  </si>
  <si>
    <t>Mateřská škola Jindřichův Hradec II, Röschova 1120, 377 01 Jindřichův Hradec</t>
  </si>
  <si>
    <t>Základní škola Jindřichův Hradec II, Janderova 160, 377 01 Jindřichův Hradec</t>
  </si>
  <si>
    <t>Základní škola Jindřichův Hradec III, Vajgar 592, 377 01 Jindřichův Hradec</t>
  </si>
  <si>
    <t>Základní škola Jindřichův Hradec, Větrná 54, 377 01 Jindřichův Hradec</t>
  </si>
  <si>
    <t>Základní škola Jindřichův Hradec II, Jarošovská 746, 377 01 Jindřichův Hradec</t>
  </si>
  <si>
    <t>384 323 331</t>
  </si>
  <si>
    <t>info@2zsjh.cz</t>
  </si>
  <si>
    <t>1212138</t>
  </si>
  <si>
    <t>27ZG900Z10074897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</si>
</sst>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Kč&quot;* #,##0.00_);_(&quot;Kč&quot;* \(#,##0.00\);_(&quot;Kč&quot;* &quot;-&quot;??_);_(@_)"/>
    <numFmt numFmtId="165" formatCode="_(* #,##0.00_);_(* \(#,##0.00\);_(* &quot;-&quot;??_);_(@_)"/>
    <numFmt numFmtId="166" formatCode="0.000"/>
  </numFmts>
  <fonts count="17" x14ac:knownFonts="1">
    <font>
      <sz val="8"/>
      <color theme="1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sz val="8"/>
      <name val="Arial"/>
      <family val="2"/>
      <charset val="238"/>
    </font>
    <font>
      <sz val="10"/>
      <name val="Arial CE"/>
      <charset val="238"/>
    </font>
    <font>
      <sz val="6"/>
      <name val="Arial"/>
      <family val="2"/>
      <charset val="238"/>
    </font>
    <font>
      <u/>
      <sz val="11.5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5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5">
    <xf numFmtId="0" fontId="0" fillId="0" borderId="0" xfId="0"/>
    <xf numFmtId="0" fontId="3" fillId="0" borderId="0" xfId="7" applyFont="1" applyFill="1"/>
    <xf numFmtId="0" fontId="5" fillId="0" borderId="0" xfId="7" applyFont="1" applyFill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 wrapText="1"/>
    </xf>
    <xf numFmtId="0" fontId="3" fillId="0" borderId="2" xfId="9" applyFont="1" applyFill="1" applyBorder="1" applyAlignment="1">
      <alignment horizontal="center" vertical="center" wrapText="1"/>
    </xf>
    <xf numFmtId="49" fontId="3" fillId="0" borderId="1" xfId="9" applyNumberFormat="1" applyFont="1" applyFill="1" applyBorder="1" applyAlignment="1">
      <alignment horizontal="center" vertical="center" wrapText="1"/>
    </xf>
    <xf numFmtId="0" fontId="3" fillId="0" borderId="3" xfId="9" applyFont="1" applyFill="1" applyBorder="1" applyAlignment="1">
      <alignment horizontal="center" vertical="center" wrapText="1"/>
    </xf>
    <xf numFmtId="0" fontId="3" fillId="0" borderId="0" xfId="7" applyFont="1" applyFill="1" applyAlignment="1">
      <alignment wrapText="1"/>
    </xf>
    <xf numFmtId="49" fontId="1" fillId="0" borderId="4" xfId="0" applyNumberFormat="1" applyFont="1" applyFill="1" applyBorder="1" applyAlignment="1">
      <alignment horizontal="center"/>
    </xf>
    <xf numFmtId="49" fontId="1" fillId="0" borderId="4" xfId="9" applyNumberFormat="1" applyFont="1" applyFill="1" applyBorder="1" applyAlignment="1">
      <alignment horizontal="center"/>
    </xf>
    <xf numFmtId="1" fontId="1" fillId="0" borderId="4" xfId="9" applyNumberFormat="1" applyFont="1" applyFill="1" applyBorder="1" applyAlignment="1">
      <alignment horizontal="center"/>
    </xf>
    <xf numFmtId="0" fontId="3" fillId="0" borderId="2" xfId="9" applyFont="1" applyFill="1" applyBorder="1" applyAlignment="1">
      <alignment horizontal="left" vertical="center" wrapText="1"/>
    </xf>
    <xf numFmtId="0" fontId="2" fillId="0" borderId="0" xfId="7" applyFont="1" applyFill="1" applyBorder="1" applyAlignment="1">
      <alignment wrapText="1"/>
    </xf>
    <xf numFmtId="0" fontId="1" fillId="0" borderId="0" xfId="7" applyBorder="1" applyAlignment="1">
      <alignment wrapText="1"/>
    </xf>
    <xf numFmtId="166" fontId="9" fillId="0" borderId="0" xfId="7" applyNumberFormat="1" applyFont="1" applyFill="1" applyAlignment="1">
      <alignment horizontal="right"/>
    </xf>
    <xf numFmtId="0" fontId="1" fillId="0" borderId="0" xfId="7" applyFont="1" applyFill="1"/>
    <xf numFmtId="1" fontId="10" fillId="0" borderId="4" xfId="7" applyNumberFormat="1" applyFont="1" applyFill="1" applyBorder="1" applyAlignment="1">
      <alignment horizontal="right"/>
    </xf>
    <xf numFmtId="0" fontId="3" fillId="0" borderId="8" xfId="9" applyFont="1" applyFill="1" applyBorder="1" applyAlignment="1">
      <alignment horizontal="center" vertical="center" wrapText="1"/>
    </xf>
    <xf numFmtId="0" fontId="1" fillId="0" borderId="10" xfId="9" applyFont="1" applyFill="1" applyBorder="1" applyAlignment="1">
      <alignment horizontal="center" vertical="center" wrapText="1"/>
    </xf>
    <xf numFmtId="0" fontId="1" fillId="0" borderId="12" xfId="9" applyFont="1" applyFill="1" applyBorder="1" applyAlignment="1">
      <alignment horizontal="center" vertical="center" wrapText="1"/>
    </xf>
    <xf numFmtId="0" fontId="10" fillId="0" borderId="15" xfId="7" applyFont="1" applyFill="1" applyBorder="1"/>
    <xf numFmtId="49" fontId="1" fillId="0" borderId="5" xfId="9" applyNumberFormat="1" applyFont="1" applyFill="1" applyBorder="1" applyAlignment="1">
      <alignment horizontal="center"/>
    </xf>
    <xf numFmtId="0" fontId="3" fillId="0" borderId="22" xfId="9" applyFont="1" applyFill="1" applyBorder="1" applyAlignment="1">
      <alignment horizontal="center" vertical="center" wrapText="1"/>
    </xf>
    <xf numFmtId="49" fontId="3" fillId="0" borderId="2" xfId="9" applyNumberFormat="1" applyFont="1" applyFill="1" applyBorder="1" applyAlignment="1">
      <alignment horizontal="center" vertical="center" wrapText="1"/>
    </xf>
    <xf numFmtId="0" fontId="3" fillId="0" borderId="1" xfId="9" applyFont="1" applyFill="1" applyBorder="1" applyAlignment="1">
      <alignment horizontal="left" vertical="center" wrapText="1"/>
    </xf>
    <xf numFmtId="0" fontId="2" fillId="0" borderId="0" xfId="7" applyFont="1" applyFill="1" applyBorder="1" applyAlignment="1">
      <alignment wrapText="1"/>
    </xf>
    <xf numFmtId="0" fontId="1" fillId="0" borderId="0" xfId="7" applyBorder="1" applyAlignment="1">
      <alignment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wrapText="1"/>
    </xf>
    <xf numFmtId="1" fontId="1" fillId="0" borderId="25" xfId="9" applyNumberFormat="1" applyFont="1" applyFill="1" applyBorder="1" applyAlignment="1">
      <alignment horizontal="center"/>
    </xf>
    <xf numFmtId="49" fontId="1" fillId="0" borderId="25" xfId="9" applyNumberFormat="1" applyFont="1" applyFill="1" applyBorder="1" applyAlignment="1">
      <alignment horizontal="center"/>
    </xf>
    <xf numFmtId="49" fontId="3" fillId="0" borderId="28" xfId="0" applyNumberFormat="1" applyFont="1" applyFill="1" applyBorder="1" applyAlignment="1">
      <alignment horizontal="left" wrapText="1"/>
    </xf>
    <xf numFmtId="0" fontId="1" fillId="0" borderId="30" xfId="9" applyFont="1" applyFill="1" applyBorder="1" applyAlignment="1">
      <alignment horizontal="center" vertical="center" wrapText="1"/>
    </xf>
    <xf numFmtId="0" fontId="10" fillId="0" borderId="20" xfId="7" applyFont="1" applyFill="1" applyBorder="1"/>
    <xf numFmtId="164" fontId="9" fillId="0" borderId="2" xfId="5" applyNumberFormat="1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/>
    </xf>
    <xf numFmtId="49" fontId="3" fillId="0" borderId="28" xfId="0" applyNumberFormat="1" applyFont="1" applyFill="1" applyBorder="1" applyAlignment="1">
      <alignment horizontal="left" vertical="center" wrapText="1"/>
    </xf>
    <xf numFmtId="49" fontId="1" fillId="0" borderId="33" xfId="0" applyNumberFormat="1" applyFont="1" applyFill="1" applyBorder="1" applyAlignment="1">
      <alignment horizontal="center"/>
    </xf>
    <xf numFmtId="49" fontId="1" fillId="0" borderId="35" xfId="9" applyNumberFormat="1" applyFont="1" applyFill="1" applyBorder="1" applyAlignment="1">
      <alignment horizontal="center"/>
    </xf>
    <xf numFmtId="1" fontId="1" fillId="0" borderId="33" xfId="9" applyNumberFormat="1" applyFont="1" applyFill="1" applyBorder="1" applyAlignment="1">
      <alignment horizontal="center"/>
    </xf>
    <xf numFmtId="49" fontId="1" fillId="0" borderId="33" xfId="9" applyNumberFormat="1" applyFont="1" applyFill="1" applyBorder="1" applyAlignment="1">
      <alignment horizontal="center"/>
    </xf>
    <xf numFmtId="1" fontId="1" fillId="0" borderId="40" xfId="9" applyNumberFormat="1" applyFont="1" applyFill="1" applyBorder="1" applyAlignment="1">
      <alignment horizontal="right"/>
    </xf>
    <xf numFmtId="1" fontId="10" fillId="0" borderId="35" xfId="7" applyNumberFormat="1" applyFont="1" applyFill="1" applyBorder="1" applyAlignment="1">
      <alignment horizontal="right"/>
    </xf>
    <xf numFmtId="1" fontId="1" fillId="0" borderId="35" xfId="7" applyNumberFormat="1" applyFont="1" applyFill="1" applyBorder="1" applyAlignment="1">
      <alignment horizontal="right"/>
    </xf>
    <xf numFmtId="49" fontId="3" fillId="0" borderId="35" xfId="0" applyNumberFormat="1" applyFont="1" applyFill="1" applyBorder="1" applyAlignment="1">
      <alignment horizontal="left" wrapText="1"/>
    </xf>
    <xf numFmtId="49" fontId="3" fillId="0" borderId="42" xfId="0" applyNumberFormat="1" applyFont="1" applyFill="1" applyBorder="1" applyAlignment="1">
      <alignment horizontal="left" wrapText="1"/>
    </xf>
    <xf numFmtId="49" fontId="1" fillId="0" borderId="43" xfId="0" applyNumberFormat="1" applyFont="1" applyFill="1" applyBorder="1" applyAlignment="1">
      <alignment horizontal="center"/>
    </xf>
    <xf numFmtId="49" fontId="3" fillId="0" borderId="43" xfId="0" applyNumberFormat="1" applyFont="1" applyFill="1" applyBorder="1" applyAlignment="1">
      <alignment horizontal="left" vertical="center" wrapText="1"/>
    </xf>
    <xf numFmtId="0" fontId="1" fillId="0" borderId="43" xfId="9" applyFont="1" applyFill="1" applyBorder="1" applyAlignment="1">
      <alignment horizontal="center" vertical="center" wrapText="1"/>
    </xf>
    <xf numFmtId="49" fontId="1" fillId="0" borderId="42" xfId="9" applyNumberFormat="1" applyFont="1" applyFill="1" applyBorder="1" applyAlignment="1">
      <alignment horizontal="center"/>
    </xf>
    <xf numFmtId="49" fontId="1" fillId="0" borderId="41" xfId="9" applyNumberFormat="1" applyFont="1" applyFill="1" applyBorder="1" applyAlignment="1">
      <alignment horizontal="center"/>
    </xf>
    <xf numFmtId="49" fontId="1" fillId="0" borderId="43" xfId="9" applyNumberFormat="1" applyFont="1" applyFill="1" applyBorder="1" applyAlignment="1">
      <alignment horizontal="center" wrapText="1"/>
    </xf>
    <xf numFmtId="1" fontId="10" fillId="0" borderId="42" xfId="7" applyNumberFormat="1" applyFont="1" applyFill="1" applyBorder="1" applyAlignment="1">
      <alignment horizontal="right"/>
    </xf>
    <xf numFmtId="1" fontId="1" fillId="0" borderId="35" xfId="9" applyNumberFormat="1" applyFont="1" applyFill="1" applyBorder="1" applyAlignment="1">
      <alignment horizontal="center"/>
    </xf>
    <xf numFmtId="1" fontId="1" fillId="0" borderId="42" xfId="9" applyNumberFormat="1" applyFont="1" applyFill="1" applyBorder="1" applyAlignment="1">
      <alignment horizontal="center"/>
    </xf>
    <xf numFmtId="49" fontId="1" fillId="0" borderId="38" xfId="0" applyNumberFormat="1" applyFont="1" applyFill="1" applyBorder="1" applyAlignment="1">
      <alignment horizontal="center"/>
    </xf>
    <xf numFmtId="49" fontId="3" fillId="0" borderId="38" xfId="0" applyNumberFormat="1" applyFont="1" applyFill="1" applyBorder="1" applyAlignment="1">
      <alignment horizontal="left" vertical="center" wrapText="1"/>
    </xf>
    <xf numFmtId="49" fontId="1" fillId="0" borderId="34" xfId="9" applyNumberFormat="1" applyFont="1" applyFill="1" applyBorder="1" applyAlignment="1">
      <alignment horizontal="center" wrapText="1"/>
    </xf>
    <xf numFmtId="49" fontId="1" fillId="0" borderId="47" xfId="9" applyNumberFormat="1" applyFont="1" applyFill="1" applyBorder="1" applyAlignment="1">
      <alignment horizontal="center"/>
    </xf>
    <xf numFmtId="0" fontId="1" fillId="0" borderId="35" xfId="9" applyFont="1" applyFill="1" applyBorder="1" applyAlignment="1">
      <alignment horizontal="center" vertical="center" wrapText="1"/>
    </xf>
    <xf numFmtId="0" fontId="13" fillId="7" borderId="31" xfId="0" applyFont="1" applyFill="1" applyBorder="1" applyAlignment="1">
      <alignment horizontal="center" vertical="center" wrapText="1"/>
    </xf>
    <xf numFmtId="0" fontId="13" fillId="8" borderId="31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3" fillId="0" borderId="0" xfId="7" applyFont="1" applyFill="1" applyAlignment="1">
      <alignment vertical="center" wrapText="1"/>
    </xf>
    <xf numFmtId="0" fontId="3" fillId="0" borderId="25" xfId="7" applyFont="1" applyFill="1" applyBorder="1" applyAlignment="1">
      <alignment horizontal="center" wrapText="1"/>
    </xf>
    <xf numFmtId="0" fontId="3" fillId="0" borderId="48" xfId="7" applyFont="1" applyFill="1" applyBorder="1" applyAlignment="1">
      <alignment horizontal="center" wrapText="1"/>
    </xf>
    <xf numFmtId="0" fontId="9" fillId="6" borderId="31" xfId="7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/>
    </xf>
    <xf numFmtId="49" fontId="1" fillId="0" borderId="4" xfId="9" applyNumberFormat="1" applyFont="1" applyFill="1" applyBorder="1" applyAlignment="1">
      <alignment horizontal="center" wrapText="1"/>
    </xf>
    <xf numFmtId="0" fontId="3" fillId="0" borderId="4" xfId="7" applyFont="1" applyFill="1" applyBorder="1"/>
    <xf numFmtId="0" fontId="3" fillId="0" borderId="46" xfId="7" applyFont="1" applyFill="1" applyBorder="1"/>
    <xf numFmtId="0" fontId="3" fillId="0" borderId="25" xfId="7" applyFont="1" applyFill="1" applyBorder="1"/>
    <xf numFmtId="1" fontId="3" fillId="0" borderId="0" xfId="7" applyNumberFormat="1" applyFont="1" applyFill="1"/>
    <xf numFmtId="1" fontId="3" fillId="0" borderId="27" xfId="7" applyNumberFormat="1" applyFont="1" applyFill="1" applyBorder="1"/>
    <xf numFmtId="1" fontId="10" fillId="0" borderId="25" xfId="7" applyNumberFormat="1" applyFont="1" applyFill="1" applyBorder="1" applyAlignment="1">
      <alignment horizontal="right"/>
    </xf>
    <xf numFmtId="0" fontId="3" fillId="0" borderId="42" xfId="7" applyFont="1" applyFill="1" applyBorder="1"/>
    <xf numFmtId="1" fontId="3" fillId="0" borderId="45" xfId="7" applyNumberFormat="1" applyFont="1" applyFill="1" applyBorder="1"/>
    <xf numFmtId="49" fontId="1" fillId="0" borderId="46" xfId="9" applyNumberFormat="1" applyFont="1" applyFill="1" applyBorder="1" applyAlignment="1">
      <alignment horizontal="center"/>
    </xf>
    <xf numFmtId="1" fontId="10" fillId="0" borderId="46" xfId="7" applyNumberFormat="1" applyFont="1" applyFill="1" applyBorder="1" applyAlignment="1">
      <alignment horizontal="right"/>
    </xf>
    <xf numFmtId="1" fontId="3" fillId="0" borderId="26" xfId="7" applyNumberFormat="1" applyFont="1" applyFill="1" applyBorder="1"/>
    <xf numFmtId="1" fontId="3" fillId="0" borderId="40" xfId="7" applyNumberFormat="1" applyFont="1" applyFill="1" applyBorder="1"/>
    <xf numFmtId="0" fontId="3" fillId="0" borderId="35" xfId="7" applyFont="1" applyFill="1" applyBorder="1"/>
    <xf numFmtId="49" fontId="8" fillId="0" borderId="33" xfId="0" applyNumberFormat="1" applyFont="1" applyFill="1" applyBorder="1" applyAlignment="1">
      <alignment horizontal="center"/>
    </xf>
    <xf numFmtId="49" fontId="1" fillId="0" borderId="33" xfId="9" applyNumberFormat="1" applyFont="1" applyFill="1" applyBorder="1" applyAlignment="1">
      <alignment horizontal="center" wrapText="1"/>
    </xf>
    <xf numFmtId="49" fontId="8" fillId="0" borderId="25" xfId="0" applyNumberFormat="1" applyFont="1" applyFill="1" applyBorder="1" applyAlignment="1">
      <alignment horizontal="center"/>
    </xf>
    <xf numFmtId="49" fontId="1" fillId="0" borderId="25" xfId="9" applyNumberFormat="1" applyFont="1" applyFill="1" applyBorder="1" applyAlignment="1">
      <alignment horizontal="center" wrapText="1"/>
    </xf>
    <xf numFmtId="49" fontId="8" fillId="0" borderId="42" xfId="0" applyNumberFormat="1" applyFont="1" applyFill="1" applyBorder="1" applyAlignment="1">
      <alignment horizontal="center"/>
    </xf>
    <xf numFmtId="49" fontId="1" fillId="0" borderId="42" xfId="9" applyNumberFormat="1" applyFont="1" applyFill="1" applyBorder="1" applyAlignment="1">
      <alignment horizontal="center" wrapText="1"/>
    </xf>
    <xf numFmtId="49" fontId="8" fillId="0" borderId="35" xfId="0" applyNumberFormat="1" applyFont="1" applyFill="1" applyBorder="1" applyAlignment="1">
      <alignment horizontal="center"/>
    </xf>
    <xf numFmtId="49" fontId="1" fillId="0" borderId="47" xfId="9" applyNumberFormat="1" applyFont="1" applyFill="1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15" fillId="0" borderId="0" xfId="0" applyFont="1"/>
    <xf numFmtId="49" fontId="8" fillId="0" borderId="45" xfId="0" applyNumberFormat="1" applyFont="1" applyFill="1" applyBorder="1" applyAlignment="1">
      <alignment horizontal="center" wrapText="1"/>
    </xf>
    <xf numFmtId="0" fontId="15" fillId="0" borderId="44" xfId="0" applyFont="1" applyBorder="1"/>
    <xf numFmtId="49" fontId="1" fillId="0" borderId="39" xfId="0" applyNumberFormat="1" applyFont="1" applyFill="1" applyBorder="1" applyAlignment="1">
      <alignment horizontal="left" wrapText="1"/>
    </xf>
    <xf numFmtId="49" fontId="1" fillId="0" borderId="35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left" vertical="center" wrapText="1"/>
    </xf>
    <xf numFmtId="0" fontId="1" fillId="0" borderId="35" xfId="9" applyFont="1" applyFill="1" applyBorder="1" applyAlignment="1">
      <alignment horizontal="left" vertical="center" wrapText="1"/>
    </xf>
    <xf numFmtId="3" fontId="1" fillId="0" borderId="35" xfId="9" applyNumberFormat="1" applyFont="1" applyFill="1" applyBorder="1" applyAlignment="1">
      <alignment horizontal="center" vertical="center"/>
    </xf>
    <xf numFmtId="49" fontId="8" fillId="0" borderId="40" xfId="0" applyNumberFormat="1" applyFont="1" applyFill="1" applyBorder="1" applyAlignment="1">
      <alignment horizontal="center" wrapText="1"/>
    </xf>
    <xf numFmtId="0" fontId="3" fillId="0" borderId="31" xfId="9" applyFont="1" applyFill="1" applyBorder="1" applyAlignment="1">
      <alignment horizontal="center" vertical="center" wrapText="1"/>
    </xf>
    <xf numFmtId="0" fontId="3" fillId="0" borderId="17" xfId="9" applyFont="1" applyFill="1" applyBorder="1" applyAlignment="1">
      <alignment horizontal="center" vertical="center" wrapText="1"/>
    </xf>
    <xf numFmtId="0" fontId="3" fillId="0" borderId="17" xfId="9" applyFont="1" applyFill="1" applyBorder="1" applyAlignment="1">
      <alignment horizontal="left" vertical="center" wrapText="1"/>
    </xf>
    <xf numFmtId="0" fontId="3" fillId="0" borderId="31" xfId="9" applyFont="1" applyFill="1" applyBorder="1" applyAlignment="1">
      <alignment horizontal="left" vertical="center" wrapText="1"/>
    </xf>
    <xf numFmtId="49" fontId="3" fillId="0" borderId="31" xfId="9" applyNumberFormat="1" applyFont="1" applyFill="1" applyBorder="1" applyAlignment="1">
      <alignment horizontal="center" vertical="center" wrapText="1"/>
    </xf>
    <xf numFmtId="49" fontId="3" fillId="0" borderId="17" xfId="9" applyNumberFormat="1" applyFont="1" applyFill="1" applyBorder="1" applyAlignment="1">
      <alignment horizontal="center" vertical="center" wrapText="1"/>
    </xf>
    <xf numFmtId="0" fontId="3" fillId="0" borderId="52" xfId="9" applyFont="1" applyFill="1" applyBorder="1" applyAlignment="1">
      <alignment horizontal="center" vertical="center" wrapText="1"/>
    </xf>
    <xf numFmtId="0" fontId="3" fillId="0" borderId="53" xfId="9" applyFont="1" applyFill="1" applyBorder="1" applyAlignment="1">
      <alignment horizontal="center" vertical="center" wrapText="1"/>
    </xf>
    <xf numFmtId="0" fontId="3" fillId="0" borderId="54" xfId="9" applyFont="1" applyFill="1" applyBorder="1" applyAlignment="1">
      <alignment horizontal="center" vertical="center" wrapText="1"/>
    </xf>
    <xf numFmtId="0" fontId="3" fillId="0" borderId="54" xfId="7" applyFont="1" applyFill="1" applyBorder="1" applyAlignment="1">
      <alignment horizontal="center" wrapText="1"/>
    </xf>
    <xf numFmtId="0" fontId="3" fillId="0" borderId="55" xfId="7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0" fontId="15" fillId="0" borderId="27" xfId="0" applyFont="1" applyBorder="1"/>
    <xf numFmtId="0" fontId="15" fillId="0" borderId="11" xfId="0" applyFont="1" applyBorder="1"/>
    <xf numFmtId="0" fontId="15" fillId="0" borderId="14" xfId="0" applyFont="1" applyBorder="1"/>
    <xf numFmtId="0" fontId="16" fillId="0" borderId="29" xfId="0" applyFont="1" applyBorder="1"/>
    <xf numFmtId="0" fontId="15" fillId="0" borderId="50" xfId="0" applyFont="1" applyBorder="1"/>
    <xf numFmtId="0" fontId="15" fillId="9" borderId="60" xfId="0" applyFont="1" applyFill="1" applyBorder="1" applyAlignment="1">
      <alignment horizontal="center"/>
    </xf>
    <xf numFmtId="0" fontId="15" fillId="0" borderId="24" xfId="0" applyFont="1" applyFill="1" applyBorder="1"/>
    <xf numFmtId="0" fontId="15" fillId="0" borderId="10" xfId="0" applyFont="1" applyFill="1" applyBorder="1"/>
    <xf numFmtId="0" fontId="15" fillId="0" borderId="12" xfId="0" applyFont="1" applyFill="1" applyBorder="1"/>
    <xf numFmtId="0" fontId="15" fillId="7" borderId="53" xfId="0" applyFont="1" applyFill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5" fillId="0" borderId="7" xfId="0" applyFont="1" applyBorder="1" applyAlignment="1">
      <alignment wrapText="1"/>
    </xf>
    <xf numFmtId="0" fontId="15" fillId="0" borderId="42" xfId="0" applyFont="1" applyBorder="1" applyAlignment="1">
      <alignment wrapText="1"/>
    </xf>
    <xf numFmtId="0" fontId="15" fillId="0" borderId="42" xfId="0" applyFont="1" applyBorder="1"/>
    <xf numFmtId="1" fontId="10" fillId="0" borderId="61" xfId="7" applyNumberFormat="1" applyFont="1" applyFill="1" applyBorder="1" applyAlignment="1">
      <alignment horizontal="right"/>
    </xf>
    <xf numFmtId="1" fontId="0" fillId="0" borderId="62" xfId="0" applyNumberFormat="1" applyBorder="1"/>
    <xf numFmtId="1" fontId="15" fillId="0" borderId="40" xfId="0" applyNumberFormat="1" applyFont="1" applyBorder="1"/>
    <xf numFmtId="49" fontId="1" fillId="0" borderId="61" xfId="9" applyNumberFormat="1" applyFont="1" applyFill="1" applyBorder="1" applyAlignment="1">
      <alignment horizontal="center"/>
    </xf>
    <xf numFmtId="49" fontId="3" fillId="11" borderId="28" xfId="0" applyNumberFormat="1" applyFont="1" applyFill="1" applyBorder="1" applyAlignment="1">
      <alignment horizontal="left" wrapText="1"/>
    </xf>
    <xf numFmtId="49" fontId="1" fillId="11" borderId="28" xfId="0" applyNumberFormat="1" applyFont="1" applyFill="1" applyBorder="1" applyAlignment="1">
      <alignment horizontal="center"/>
    </xf>
    <xf numFmtId="49" fontId="3" fillId="11" borderId="28" xfId="0" applyNumberFormat="1" applyFont="1" applyFill="1" applyBorder="1" applyAlignment="1">
      <alignment horizontal="left" vertical="center" wrapText="1"/>
    </xf>
    <xf numFmtId="0" fontId="1" fillId="11" borderId="30" xfId="9" applyFont="1" applyFill="1" applyBorder="1" applyAlignment="1">
      <alignment horizontal="center" vertical="center" wrapText="1"/>
    </xf>
    <xf numFmtId="49" fontId="1" fillId="11" borderId="23" xfId="9" applyNumberFormat="1" applyFont="1" applyFill="1" applyBorder="1" applyAlignment="1">
      <alignment horizontal="center"/>
    </xf>
    <xf numFmtId="1" fontId="1" fillId="11" borderId="25" xfId="9" applyNumberFormat="1" applyFont="1" applyFill="1" applyBorder="1" applyAlignment="1">
      <alignment horizontal="center"/>
    </xf>
    <xf numFmtId="49" fontId="8" fillId="11" borderId="25" xfId="0" applyNumberFormat="1" applyFont="1" applyFill="1" applyBorder="1" applyAlignment="1">
      <alignment horizontal="center"/>
    </xf>
    <xf numFmtId="49" fontId="1" fillId="11" borderId="25" xfId="9" applyNumberFormat="1" applyFont="1" applyFill="1" applyBorder="1" applyAlignment="1">
      <alignment horizontal="center" wrapText="1"/>
    </xf>
    <xf numFmtId="49" fontId="1" fillId="11" borderId="25" xfId="9" applyNumberFormat="1" applyFont="1" applyFill="1" applyBorder="1" applyAlignment="1">
      <alignment horizontal="center"/>
    </xf>
    <xf numFmtId="1" fontId="10" fillId="11" borderId="25" xfId="7" applyNumberFormat="1" applyFont="1" applyFill="1" applyBorder="1" applyAlignment="1">
      <alignment horizontal="right"/>
    </xf>
    <xf numFmtId="0" fontId="3" fillId="11" borderId="25" xfId="7" applyFont="1" applyFill="1" applyBorder="1"/>
    <xf numFmtId="1" fontId="3" fillId="11" borderId="27" xfId="7" applyNumberFormat="1" applyFont="1" applyFill="1" applyBorder="1"/>
    <xf numFmtId="49" fontId="3" fillId="11" borderId="35" xfId="0" applyNumberFormat="1" applyFont="1" applyFill="1" applyBorder="1" applyAlignment="1">
      <alignment horizontal="left" wrapText="1"/>
    </xf>
    <xf numFmtId="49" fontId="1" fillId="11" borderId="34" xfId="0" applyNumberFormat="1" applyFont="1" applyFill="1" applyBorder="1" applyAlignment="1">
      <alignment horizontal="center"/>
    </xf>
    <xf numFmtId="49" fontId="3" fillId="11" borderId="34" xfId="0" applyNumberFormat="1" applyFont="1" applyFill="1" applyBorder="1" applyAlignment="1">
      <alignment horizontal="left" vertical="center" wrapText="1"/>
    </xf>
    <xf numFmtId="49" fontId="1" fillId="11" borderId="35" xfId="9" applyNumberFormat="1" applyFont="1" applyFill="1" applyBorder="1" applyAlignment="1">
      <alignment horizontal="center"/>
    </xf>
    <xf numFmtId="49" fontId="1" fillId="11" borderId="36" xfId="9" applyNumberFormat="1" applyFont="1" applyFill="1" applyBorder="1" applyAlignment="1">
      <alignment horizontal="center"/>
    </xf>
    <xf numFmtId="1" fontId="1" fillId="11" borderId="33" xfId="9" applyNumberFormat="1" applyFont="1" applyFill="1" applyBorder="1" applyAlignment="1">
      <alignment horizontal="center"/>
    </xf>
    <xf numFmtId="49" fontId="8" fillId="11" borderId="33" xfId="0" applyNumberFormat="1" applyFont="1" applyFill="1" applyBorder="1" applyAlignment="1">
      <alignment horizontal="center"/>
    </xf>
    <xf numFmtId="49" fontId="1" fillId="11" borderId="33" xfId="9" applyNumberFormat="1" applyFont="1" applyFill="1" applyBorder="1" applyAlignment="1">
      <alignment horizontal="center" wrapText="1"/>
    </xf>
    <xf numFmtId="49" fontId="1" fillId="11" borderId="33" xfId="9" applyNumberFormat="1" applyFont="1" applyFill="1" applyBorder="1" applyAlignment="1">
      <alignment horizontal="center"/>
    </xf>
    <xf numFmtId="1" fontId="10" fillId="11" borderId="33" xfId="7" applyNumberFormat="1" applyFont="1" applyFill="1" applyBorder="1" applyAlignment="1">
      <alignment horizontal="right"/>
    </xf>
    <xf numFmtId="0" fontId="3" fillId="11" borderId="33" xfId="7" applyFont="1" applyFill="1" applyBorder="1"/>
    <xf numFmtId="1" fontId="3" fillId="11" borderId="37" xfId="7" applyNumberFormat="1" applyFont="1" applyFill="1" applyBorder="1"/>
    <xf numFmtId="49" fontId="1" fillId="11" borderId="47" xfId="9" applyNumberFormat="1" applyFont="1" applyFill="1" applyBorder="1" applyAlignment="1">
      <alignment horizontal="center"/>
    </xf>
    <xf numFmtId="0" fontId="1" fillId="11" borderId="47" xfId="9" applyFont="1" applyFill="1" applyBorder="1" applyAlignment="1">
      <alignment horizontal="center" vertical="center" wrapText="1"/>
    </xf>
    <xf numFmtId="0" fontId="1" fillId="11" borderId="33" xfId="9" applyFont="1" applyFill="1" applyBorder="1" applyAlignment="1">
      <alignment horizontal="center" vertical="center" wrapText="1"/>
    </xf>
    <xf numFmtId="1" fontId="1" fillId="11" borderId="4" xfId="9" applyNumberFormat="1" applyFont="1" applyFill="1" applyBorder="1" applyAlignment="1">
      <alignment horizontal="center"/>
    </xf>
    <xf numFmtId="49" fontId="8" fillId="11" borderId="4" xfId="0" applyNumberFormat="1" applyFont="1" applyFill="1" applyBorder="1" applyAlignment="1">
      <alignment horizontal="center"/>
    </xf>
    <xf numFmtId="49" fontId="1" fillId="11" borderId="4" xfId="9" applyNumberFormat="1" applyFont="1" applyFill="1" applyBorder="1" applyAlignment="1">
      <alignment horizontal="center" wrapText="1"/>
    </xf>
    <xf numFmtId="49" fontId="1" fillId="11" borderId="4" xfId="9" applyNumberFormat="1" applyFont="1" applyFill="1" applyBorder="1" applyAlignment="1">
      <alignment horizontal="center"/>
    </xf>
    <xf numFmtId="1" fontId="10" fillId="11" borderId="4" xfId="7" applyNumberFormat="1" applyFont="1" applyFill="1" applyBorder="1" applyAlignment="1">
      <alignment horizontal="right"/>
    </xf>
    <xf numFmtId="0" fontId="3" fillId="11" borderId="4" xfId="7" applyFont="1" applyFill="1" applyBorder="1"/>
    <xf numFmtId="0" fontId="1" fillId="11" borderId="34" xfId="9" applyFont="1" applyFill="1" applyBorder="1" applyAlignment="1">
      <alignment horizontal="center" vertical="center" wrapText="1"/>
    </xf>
    <xf numFmtId="1" fontId="1" fillId="11" borderId="35" xfId="9" applyNumberFormat="1" applyFont="1" applyFill="1" applyBorder="1" applyAlignment="1">
      <alignment horizontal="center"/>
    </xf>
    <xf numFmtId="49" fontId="8" fillId="11" borderId="35" xfId="0" applyNumberFormat="1" applyFont="1" applyFill="1" applyBorder="1" applyAlignment="1">
      <alignment horizontal="center"/>
    </xf>
    <xf numFmtId="49" fontId="1" fillId="11" borderId="42" xfId="9" applyNumberFormat="1" applyFont="1" applyFill="1" applyBorder="1" applyAlignment="1">
      <alignment horizontal="center"/>
    </xf>
    <xf numFmtId="1" fontId="10" fillId="11" borderId="42" xfId="7" applyNumberFormat="1" applyFont="1" applyFill="1" applyBorder="1" applyAlignment="1">
      <alignment horizontal="right"/>
    </xf>
    <xf numFmtId="0" fontId="3" fillId="11" borderId="42" xfId="7" applyFont="1" applyFill="1" applyBorder="1"/>
    <xf numFmtId="1" fontId="3" fillId="11" borderId="45" xfId="7" applyNumberFormat="1" applyFont="1" applyFill="1" applyBorder="1"/>
    <xf numFmtId="0" fontId="1" fillId="11" borderId="49" xfId="9" applyFont="1" applyFill="1" applyBorder="1" applyAlignment="1">
      <alignment horizontal="center" vertical="center" wrapText="1"/>
    </xf>
    <xf numFmtId="49" fontId="1" fillId="11" borderId="47" xfId="9" applyNumberFormat="1" applyFont="1" applyFill="1" applyBorder="1" applyAlignment="1">
      <alignment horizontal="center" wrapText="1"/>
    </xf>
    <xf numFmtId="0" fontId="1" fillId="11" borderId="25" xfId="9" applyFont="1" applyFill="1" applyBorder="1" applyAlignment="1">
      <alignment horizontal="center" vertical="center" wrapText="1"/>
    </xf>
    <xf numFmtId="0" fontId="1" fillId="11" borderId="28" xfId="9" applyFont="1" applyFill="1" applyBorder="1" applyAlignment="1">
      <alignment horizontal="center" vertical="center" wrapText="1"/>
    </xf>
    <xf numFmtId="49" fontId="1" fillId="11" borderId="35" xfId="9" applyNumberFormat="1" applyFont="1" applyFill="1" applyBorder="1" applyAlignment="1">
      <alignment horizontal="center" wrapText="1"/>
    </xf>
    <xf numFmtId="1" fontId="10" fillId="11" borderId="46" xfId="7" applyNumberFormat="1" applyFont="1" applyFill="1" applyBorder="1" applyAlignment="1">
      <alignment horizontal="right"/>
    </xf>
    <xf numFmtId="0" fontId="3" fillId="11" borderId="46" xfId="7" applyFont="1" applyFill="1" applyBorder="1"/>
    <xf numFmtId="1" fontId="3" fillId="11" borderId="26" xfId="7" applyNumberFormat="1" applyFont="1" applyFill="1" applyBorder="1"/>
    <xf numFmtId="49" fontId="3" fillId="11" borderId="42" xfId="0" applyNumberFormat="1" applyFont="1" applyFill="1" applyBorder="1" applyAlignment="1">
      <alignment horizontal="left" wrapText="1"/>
    </xf>
    <xf numFmtId="49" fontId="1" fillId="11" borderId="43" xfId="0" applyNumberFormat="1" applyFont="1" applyFill="1" applyBorder="1" applyAlignment="1">
      <alignment horizontal="center"/>
    </xf>
    <xf numFmtId="49" fontId="3" fillId="11" borderId="43" xfId="0" applyNumberFormat="1" applyFont="1" applyFill="1" applyBorder="1" applyAlignment="1">
      <alignment horizontal="left" vertical="center" wrapText="1"/>
    </xf>
    <xf numFmtId="0" fontId="1" fillId="11" borderId="43" xfId="9" applyFont="1" applyFill="1" applyBorder="1" applyAlignment="1">
      <alignment horizontal="center" vertical="center" wrapText="1"/>
    </xf>
    <xf numFmtId="49" fontId="1" fillId="11" borderId="41" xfId="9" applyNumberFormat="1" applyFont="1" applyFill="1" applyBorder="1" applyAlignment="1">
      <alignment horizontal="center"/>
    </xf>
    <xf numFmtId="1" fontId="1" fillId="11" borderId="42" xfId="9" applyNumberFormat="1" applyFont="1" applyFill="1" applyBorder="1" applyAlignment="1">
      <alignment horizontal="center"/>
    </xf>
    <xf numFmtId="49" fontId="8" fillId="11" borderId="42" xfId="0" applyNumberFormat="1" applyFont="1" applyFill="1" applyBorder="1" applyAlignment="1">
      <alignment horizontal="center"/>
    </xf>
    <xf numFmtId="49" fontId="1" fillId="11" borderId="42" xfId="9" applyNumberFormat="1" applyFont="1" applyFill="1" applyBorder="1" applyAlignment="1">
      <alignment horizontal="center" wrapText="1"/>
    </xf>
    <xf numFmtId="1" fontId="10" fillId="11" borderId="35" xfId="7" applyNumberFormat="1" applyFont="1" applyFill="1" applyBorder="1" applyAlignment="1">
      <alignment horizontal="right"/>
    </xf>
    <xf numFmtId="0" fontId="3" fillId="11" borderId="35" xfId="7" applyFont="1" applyFill="1" applyBorder="1"/>
    <xf numFmtId="1" fontId="3" fillId="11" borderId="40" xfId="7" applyNumberFormat="1" applyFont="1" applyFill="1" applyBorder="1"/>
    <xf numFmtId="0" fontId="15" fillId="11" borderId="42" xfId="0" applyFont="1" applyFill="1" applyBorder="1" applyAlignment="1">
      <alignment wrapText="1"/>
    </xf>
    <xf numFmtId="0" fontId="15" fillId="11" borderId="42" xfId="0" applyFont="1" applyFill="1" applyBorder="1"/>
    <xf numFmtId="49" fontId="8" fillId="11" borderId="45" xfId="0" applyNumberFormat="1" applyFont="1" applyFill="1" applyBorder="1" applyAlignment="1">
      <alignment horizontal="center" wrapText="1"/>
    </xf>
    <xf numFmtId="49" fontId="1" fillId="11" borderId="43" xfId="9" applyNumberFormat="1" applyFont="1" applyFill="1" applyBorder="1" applyAlignment="1">
      <alignment horizontal="center" wrapText="1"/>
    </xf>
    <xf numFmtId="0" fontId="15" fillId="11" borderId="44" xfId="0" applyFont="1" applyFill="1" applyBorder="1"/>
    <xf numFmtId="0" fontId="0" fillId="11" borderId="44" xfId="0" applyFill="1" applyBorder="1"/>
    <xf numFmtId="1" fontId="1" fillId="11" borderId="35" xfId="7" applyNumberFormat="1" applyFont="1" applyFill="1" applyBorder="1" applyAlignment="1">
      <alignment horizontal="right"/>
    </xf>
    <xf numFmtId="0" fontId="0" fillId="11" borderId="42" xfId="0" applyFill="1" applyBorder="1"/>
    <xf numFmtId="1" fontId="0" fillId="11" borderId="40" xfId="0" applyNumberFormat="1" applyFill="1" applyBorder="1"/>
    <xf numFmtId="0" fontId="15" fillId="11" borderId="57" xfId="0" applyFont="1" applyFill="1" applyBorder="1" applyAlignment="1">
      <alignment wrapText="1"/>
    </xf>
    <xf numFmtId="0" fontId="15" fillId="11" borderId="57" xfId="0" applyFont="1" applyFill="1" applyBorder="1"/>
    <xf numFmtId="3" fontId="15" fillId="11" borderId="57" xfId="0" applyNumberFormat="1" applyFont="1" applyFill="1" applyBorder="1"/>
    <xf numFmtId="1" fontId="1" fillId="11" borderId="51" xfId="9" applyNumberFormat="1" applyFont="1" applyFill="1" applyBorder="1" applyAlignment="1">
      <alignment horizontal="center"/>
    </xf>
    <xf numFmtId="49" fontId="8" fillId="11" borderId="58" xfId="0" applyNumberFormat="1" applyFont="1" applyFill="1" applyBorder="1" applyAlignment="1">
      <alignment horizontal="center" wrapText="1"/>
    </xf>
    <xf numFmtId="49" fontId="1" fillId="11" borderId="59" xfId="9" applyNumberFormat="1" applyFont="1" applyFill="1" applyBorder="1" applyAlignment="1">
      <alignment horizontal="center" wrapText="1"/>
    </xf>
    <xf numFmtId="49" fontId="1" fillId="11" borderId="51" xfId="9" applyNumberFormat="1" applyFont="1" applyFill="1" applyBorder="1" applyAlignment="1">
      <alignment horizontal="center"/>
    </xf>
    <xf numFmtId="0" fontId="15" fillId="11" borderId="16" xfId="0" applyFont="1" applyFill="1" applyBorder="1"/>
    <xf numFmtId="1" fontId="10" fillId="11" borderId="57" xfId="7" applyNumberFormat="1" applyFont="1" applyFill="1" applyBorder="1" applyAlignment="1">
      <alignment horizontal="right"/>
    </xf>
    <xf numFmtId="1" fontId="15" fillId="11" borderId="40" xfId="0" applyNumberFormat="1" applyFont="1" applyFill="1" applyBorder="1"/>
    <xf numFmtId="1" fontId="1" fillId="0" borderId="23" xfId="9" applyNumberFormat="1" applyFont="1" applyFill="1" applyBorder="1" applyAlignment="1">
      <alignment horizontal="center"/>
    </xf>
    <xf numFmtId="49" fontId="8" fillId="0" borderId="46" xfId="0" applyNumberFormat="1" applyFont="1" applyFill="1" applyBorder="1" applyAlignment="1">
      <alignment horizontal="center"/>
    </xf>
    <xf numFmtId="49" fontId="1" fillId="0" borderId="23" xfId="9" applyNumberFormat="1" applyFont="1" applyFill="1" applyBorder="1" applyAlignment="1">
      <alignment horizontal="center" wrapText="1"/>
    </xf>
    <xf numFmtId="1" fontId="1" fillId="0" borderId="46" xfId="9" applyNumberFormat="1" applyFont="1" applyFill="1" applyBorder="1" applyAlignment="1">
      <alignment horizontal="center"/>
    </xf>
    <xf numFmtId="0" fontId="3" fillId="0" borderId="48" xfId="7" applyFont="1" applyFill="1" applyBorder="1"/>
    <xf numFmtId="0" fontId="3" fillId="0" borderId="63" xfId="7" applyFont="1" applyFill="1" applyBorder="1"/>
    <xf numFmtId="0" fontId="3" fillId="0" borderId="28" xfId="7" applyFont="1" applyFill="1" applyBorder="1"/>
    <xf numFmtId="1" fontId="10" fillId="0" borderId="27" xfId="9" applyNumberFormat="1" applyFont="1" applyFill="1" applyBorder="1" applyAlignment="1">
      <alignment horizontal="right" vertical="center" wrapText="1"/>
    </xf>
    <xf numFmtId="49" fontId="1" fillId="0" borderId="57" xfId="0" applyNumberFormat="1" applyFont="1" applyFill="1" applyBorder="1" applyAlignment="1">
      <alignment horizontal="center"/>
    </xf>
    <xf numFmtId="49" fontId="3" fillId="0" borderId="57" xfId="0" applyNumberFormat="1" applyFont="1" applyFill="1" applyBorder="1" applyAlignment="1">
      <alignment horizontal="left" wrapText="1"/>
    </xf>
    <xf numFmtId="49" fontId="3" fillId="0" borderId="57" xfId="0" applyNumberFormat="1" applyFont="1" applyFill="1" applyBorder="1" applyAlignment="1">
      <alignment horizontal="left" vertical="center" wrapText="1"/>
    </xf>
    <xf numFmtId="0" fontId="1" fillId="0" borderId="57" xfId="9" applyFont="1" applyFill="1" applyBorder="1" applyAlignment="1">
      <alignment horizontal="center" vertical="center" wrapText="1"/>
    </xf>
    <xf numFmtId="3" fontId="1" fillId="0" borderId="57" xfId="9" applyNumberFormat="1" applyFont="1" applyFill="1" applyBorder="1" applyAlignment="1">
      <alignment horizontal="center" vertical="center" wrapText="1"/>
    </xf>
    <xf numFmtId="49" fontId="1" fillId="11" borderId="42" xfId="0" applyNumberFormat="1" applyFont="1" applyFill="1" applyBorder="1" applyAlignment="1">
      <alignment horizontal="center"/>
    </xf>
    <xf numFmtId="49" fontId="3" fillId="11" borderId="42" xfId="0" applyNumberFormat="1" applyFont="1" applyFill="1" applyBorder="1" applyAlignment="1">
      <alignment horizontal="left" vertical="center" wrapText="1"/>
    </xf>
    <xf numFmtId="0" fontId="1" fillId="11" borderId="42" xfId="9" applyFont="1" applyFill="1" applyBorder="1" applyAlignment="1">
      <alignment horizontal="center" vertical="center" wrapText="1"/>
    </xf>
    <xf numFmtId="3" fontId="1" fillId="11" borderId="42" xfId="9" applyNumberFormat="1" applyFont="1" applyFill="1" applyBorder="1" applyAlignment="1">
      <alignment horizontal="center" vertical="center" wrapText="1"/>
    </xf>
    <xf numFmtId="1" fontId="15" fillId="0" borderId="0" xfId="0" applyNumberFormat="1" applyFont="1"/>
    <xf numFmtId="49" fontId="1" fillId="11" borderId="64" xfId="9" applyNumberFormat="1" applyFont="1" applyFill="1" applyBorder="1" applyAlignment="1">
      <alignment horizontal="center"/>
    </xf>
    <xf numFmtId="49" fontId="1" fillId="11" borderId="5" xfId="9" applyNumberFormat="1" applyFont="1" applyFill="1" applyBorder="1" applyAlignment="1">
      <alignment horizontal="center"/>
    </xf>
    <xf numFmtId="49" fontId="1" fillId="11" borderId="65" xfId="9" applyNumberFormat="1" applyFont="1" applyFill="1" applyBorder="1" applyAlignment="1">
      <alignment horizontal="center"/>
    </xf>
    <xf numFmtId="3" fontId="1" fillId="11" borderId="47" xfId="9" applyNumberFormat="1" applyFont="1" applyFill="1" applyBorder="1" applyAlignment="1">
      <alignment horizontal="center" vertical="center" wrapText="1"/>
    </xf>
    <xf numFmtId="0" fontId="1" fillId="11" borderId="4" xfId="9" applyFont="1" applyFill="1" applyBorder="1" applyAlignment="1">
      <alignment horizontal="center" vertical="center" wrapText="1"/>
    </xf>
    <xf numFmtId="3" fontId="1" fillId="11" borderId="4" xfId="9" applyNumberFormat="1" applyFont="1" applyFill="1" applyBorder="1" applyAlignment="1">
      <alignment horizontal="center" vertical="center" wrapText="1"/>
    </xf>
    <xf numFmtId="3" fontId="1" fillId="11" borderId="33" xfId="9" applyNumberFormat="1" applyFont="1" applyFill="1" applyBorder="1" applyAlignment="1">
      <alignment horizontal="center" vertical="center" wrapText="1"/>
    </xf>
    <xf numFmtId="0" fontId="1" fillId="0" borderId="47" xfId="9" applyFont="1" applyFill="1" applyBorder="1" applyAlignment="1">
      <alignment horizontal="center" vertical="center" wrapText="1"/>
    </xf>
    <xf numFmtId="0" fontId="1" fillId="0" borderId="49" xfId="9" applyFont="1" applyFill="1" applyBorder="1" applyAlignment="1">
      <alignment horizontal="center" vertical="center" wrapText="1"/>
    </xf>
    <xf numFmtId="49" fontId="1" fillId="0" borderId="64" xfId="9" applyNumberFormat="1" applyFont="1" applyFill="1" applyBorder="1" applyAlignment="1">
      <alignment horizontal="center"/>
    </xf>
    <xf numFmtId="1" fontId="1" fillId="0" borderId="47" xfId="9" applyNumberFormat="1" applyFont="1" applyFill="1" applyBorder="1" applyAlignment="1">
      <alignment horizontal="center"/>
    </xf>
    <xf numFmtId="0" fontId="1" fillId="0" borderId="33" xfId="9" applyFont="1" applyFill="1" applyBorder="1" applyAlignment="1">
      <alignment horizontal="center" vertical="center" wrapText="1"/>
    </xf>
    <xf numFmtId="0" fontId="1" fillId="0" borderId="38" xfId="9" applyFont="1" applyFill="1" applyBorder="1" applyAlignment="1">
      <alignment horizontal="center" vertical="center" wrapText="1"/>
    </xf>
    <xf numFmtId="49" fontId="1" fillId="0" borderId="65" xfId="9" applyNumberFormat="1" applyFont="1" applyFill="1" applyBorder="1" applyAlignment="1">
      <alignment horizontal="center"/>
    </xf>
    <xf numFmtId="3" fontId="1" fillId="0" borderId="4" xfId="9" applyNumberFormat="1" applyFont="1" applyFill="1" applyBorder="1" applyAlignment="1">
      <alignment horizontal="center" vertical="center"/>
    </xf>
    <xf numFmtId="0" fontId="1" fillId="0" borderId="11" xfId="4" applyFont="1" applyFill="1" applyBorder="1" applyAlignment="1" applyProtection="1">
      <alignment horizontal="center" vertical="center"/>
    </xf>
    <xf numFmtId="0" fontId="1" fillId="0" borderId="4" xfId="9" applyFont="1" applyFill="1" applyBorder="1" applyAlignment="1">
      <alignment horizontal="left" vertical="center" wrapText="1"/>
    </xf>
    <xf numFmtId="49" fontId="3" fillId="0" borderId="32" xfId="0" applyNumberFormat="1" applyFont="1" applyFill="1" applyBorder="1" applyAlignment="1">
      <alignment horizontal="left" wrapText="1"/>
    </xf>
    <xf numFmtId="0" fontId="1" fillId="0" borderId="21" xfId="9" applyFont="1" applyFill="1" applyBorder="1" applyAlignment="1">
      <alignment horizontal="center" vertical="center" wrapText="1"/>
    </xf>
    <xf numFmtId="49" fontId="1" fillId="0" borderId="4" xfId="9" applyNumberFormat="1" applyFont="1" applyFill="1" applyBorder="1" applyAlignment="1">
      <alignment horizontal="center"/>
    </xf>
    <xf numFmtId="1" fontId="1" fillId="0" borderId="4" xfId="9" applyNumberFormat="1" applyFont="1" applyFill="1" applyBorder="1" applyAlignment="1">
      <alignment horizontal="center"/>
    </xf>
    <xf numFmtId="49" fontId="1" fillId="0" borderId="33" xfId="0" applyNumberFormat="1" applyFont="1" applyFill="1" applyBorder="1" applyAlignment="1">
      <alignment horizontal="center"/>
    </xf>
    <xf numFmtId="49" fontId="3" fillId="0" borderId="33" xfId="0" applyNumberFormat="1" applyFont="1" applyFill="1" applyBorder="1" applyAlignment="1">
      <alignment horizontal="left" vertical="center" wrapText="1"/>
    </xf>
    <xf numFmtId="1" fontId="1" fillId="0" borderId="33" xfId="9" applyNumberFormat="1" applyFont="1" applyFill="1" applyBorder="1" applyAlignment="1">
      <alignment horizontal="center"/>
    </xf>
    <xf numFmtId="49" fontId="1" fillId="0" borderId="33" xfId="9" applyNumberFormat="1" applyFont="1" applyFill="1" applyBorder="1" applyAlignment="1">
      <alignment horizontal="center"/>
    </xf>
    <xf numFmtId="0" fontId="1" fillId="0" borderId="4" xfId="9" applyFont="1" applyFill="1" applyBorder="1" applyAlignment="1">
      <alignment horizontal="center" vertical="center" wrapText="1"/>
    </xf>
    <xf numFmtId="0" fontId="3" fillId="0" borderId="33" xfId="7" applyFont="1" applyFill="1" applyBorder="1"/>
    <xf numFmtId="1" fontId="10" fillId="0" borderId="33" xfId="7" applyNumberFormat="1" applyFont="1" applyFill="1" applyBorder="1" applyAlignment="1">
      <alignment horizontal="right"/>
    </xf>
    <xf numFmtId="1" fontId="3" fillId="0" borderId="37" xfId="7" applyNumberFormat="1" applyFont="1" applyFill="1" applyBorder="1"/>
    <xf numFmtId="49" fontId="8" fillId="0" borderId="33" xfId="0" applyNumberFormat="1" applyFont="1" applyFill="1" applyBorder="1" applyAlignment="1">
      <alignment horizontal="center"/>
    </xf>
    <xf numFmtId="49" fontId="1" fillId="0" borderId="33" xfId="9" applyNumberFormat="1" applyFont="1" applyFill="1" applyBorder="1" applyAlignment="1">
      <alignment horizontal="center" wrapText="1"/>
    </xf>
    <xf numFmtId="0" fontId="16" fillId="0" borderId="29" xfId="0" applyFont="1" applyBorder="1"/>
    <xf numFmtId="0" fontId="15" fillId="0" borderId="50" xfId="0" applyFont="1" applyBorder="1"/>
    <xf numFmtId="0" fontId="15" fillId="0" borderId="27" xfId="0" applyFont="1" applyBorder="1"/>
    <xf numFmtId="0" fontId="15" fillId="0" borderId="11" xfId="0" applyFont="1" applyBorder="1"/>
    <xf numFmtId="49" fontId="1" fillId="0" borderId="35" xfId="9" applyNumberFormat="1" applyFont="1" applyFill="1" applyBorder="1" applyAlignment="1">
      <alignment horizontal="center" wrapText="1"/>
    </xf>
    <xf numFmtId="3" fontId="1" fillId="11" borderId="25" xfId="9" applyNumberFormat="1" applyFont="1" applyFill="1" applyBorder="1" applyAlignment="1">
      <alignment horizontal="center" vertical="center" wrapText="1"/>
    </xf>
    <xf numFmtId="0" fontId="1" fillId="11" borderId="21" xfId="9" applyFont="1" applyFill="1" applyBorder="1" applyAlignment="1">
      <alignment horizontal="center" vertical="center" wrapText="1"/>
    </xf>
    <xf numFmtId="0" fontId="1" fillId="11" borderId="4" xfId="9" applyNumberFormat="1" applyFont="1" applyFill="1" applyBorder="1" applyAlignment="1">
      <alignment horizontal="center"/>
    </xf>
    <xf numFmtId="1" fontId="3" fillId="11" borderId="11" xfId="7" applyNumberFormat="1" applyFont="1" applyFill="1" applyBorder="1"/>
    <xf numFmtId="3" fontId="1" fillId="0" borderId="33" xfId="9" applyNumberFormat="1" applyFont="1" applyFill="1" applyBorder="1" applyAlignment="1">
      <alignment horizontal="center" vertical="center"/>
    </xf>
    <xf numFmtId="0" fontId="2" fillId="0" borderId="0" xfId="7" applyFont="1" applyFill="1" applyBorder="1" applyAlignment="1">
      <alignment wrapText="1"/>
    </xf>
    <xf numFmtId="0" fontId="1" fillId="0" borderId="0" xfId="7" applyBorder="1" applyAlignment="1">
      <alignment wrapText="1"/>
    </xf>
    <xf numFmtId="164" fontId="9" fillId="3" borderId="2" xfId="5" applyNumberFormat="1" applyFont="1" applyFill="1" applyBorder="1" applyAlignment="1">
      <alignment horizontal="center" vertical="center" wrapText="1"/>
    </xf>
    <xf numFmtId="164" fontId="9" fillId="3" borderId="6" xfId="5" applyNumberFormat="1" applyFont="1" applyFill="1" applyBorder="1" applyAlignment="1">
      <alignment horizontal="center" vertical="center" wrapText="1"/>
    </xf>
    <xf numFmtId="0" fontId="10" fillId="0" borderId="6" xfId="7" applyFont="1" applyBorder="1" applyAlignment="1">
      <alignment horizontal="center" vertical="center" wrapText="1"/>
    </xf>
    <xf numFmtId="0" fontId="10" fillId="0" borderId="7" xfId="7" applyFont="1" applyBorder="1" applyAlignment="1">
      <alignment horizontal="center" vertical="center" wrapText="1"/>
    </xf>
    <xf numFmtId="0" fontId="9" fillId="4" borderId="2" xfId="7" applyFont="1" applyFill="1" applyBorder="1" applyAlignment="1">
      <alignment horizontal="center" vertical="center" wrapText="1"/>
    </xf>
    <xf numFmtId="0" fontId="9" fillId="4" borderId="6" xfId="7" applyFont="1" applyFill="1" applyBorder="1" applyAlignment="1">
      <alignment horizontal="center" vertical="center" wrapText="1"/>
    </xf>
    <xf numFmtId="0" fontId="9" fillId="4" borderId="7" xfId="7" applyFont="1" applyFill="1" applyBorder="1" applyAlignment="1">
      <alignment horizontal="center" vertical="center" wrapText="1"/>
    </xf>
    <xf numFmtId="164" fontId="9" fillId="5" borderId="2" xfId="5" applyNumberFormat="1" applyFont="1" applyFill="1" applyBorder="1" applyAlignment="1">
      <alignment horizontal="center" vertical="center" wrapText="1"/>
    </xf>
    <xf numFmtId="164" fontId="9" fillId="5" borderId="6" xfId="5" applyNumberFormat="1" applyFont="1" applyFill="1" applyBorder="1" applyAlignment="1">
      <alignment horizontal="center" vertical="center" wrapText="1"/>
    </xf>
    <xf numFmtId="0" fontId="2" fillId="0" borderId="0" xfId="7" applyFont="1" applyFill="1" applyBorder="1" applyAlignment="1">
      <alignment horizontal="center" wrapText="1"/>
    </xf>
    <xf numFmtId="164" fontId="9" fillId="2" borderId="18" xfId="5" applyNumberFormat="1" applyFont="1" applyFill="1" applyBorder="1" applyAlignment="1">
      <alignment horizontal="center" vertical="center" wrapText="1"/>
    </xf>
    <xf numFmtId="164" fontId="9" fillId="2" borderId="19" xfId="5" applyNumberFormat="1" applyFont="1" applyFill="1" applyBorder="1" applyAlignment="1">
      <alignment horizontal="center" vertical="center" wrapText="1"/>
    </xf>
    <xf numFmtId="0" fontId="9" fillId="3" borderId="17" xfId="7" applyFont="1" applyFill="1" applyBorder="1" applyAlignment="1">
      <alignment horizontal="center" vertical="center" wrapText="1"/>
    </xf>
    <xf numFmtId="0" fontId="9" fillId="3" borderId="18" xfId="7" applyFont="1" applyFill="1" applyBorder="1" applyAlignment="1">
      <alignment horizontal="center" vertical="center" wrapText="1"/>
    </xf>
    <xf numFmtId="0" fontId="9" fillId="3" borderId="19" xfId="7" applyFont="1" applyFill="1" applyBorder="1" applyAlignment="1">
      <alignment horizontal="center" vertical="center" wrapText="1"/>
    </xf>
    <xf numFmtId="49" fontId="1" fillId="10" borderId="17" xfId="9" applyNumberFormat="1" applyFont="1" applyFill="1" applyBorder="1" applyAlignment="1">
      <alignment horizontal="center"/>
    </xf>
    <xf numFmtId="49" fontId="1" fillId="10" borderId="19" xfId="9" applyNumberFormat="1" applyFont="1" applyFill="1" applyBorder="1" applyAlignment="1">
      <alignment horizontal="center"/>
    </xf>
    <xf numFmtId="0" fontId="15" fillId="10" borderId="17" xfId="0" applyFont="1" applyFill="1" applyBorder="1" applyAlignment="1">
      <alignment horizontal="center"/>
    </xf>
    <xf numFmtId="0" fontId="15" fillId="10" borderId="19" xfId="0" applyFont="1" applyFill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0" fillId="0" borderId="56" xfId="9" applyFont="1" applyFill="1" applyBorder="1" applyAlignment="1">
      <alignment horizontal="justify" vertical="justify" wrapText="1"/>
    </xf>
    <xf numFmtId="0" fontId="10" fillId="0" borderId="0" xfId="9" applyFont="1" applyFill="1" applyBorder="1" applyAlignment="1">
      <alignment horizontal="justify" vertical="justify" wrapText="1"/>
    </xf>
    <xf numFmtId="49" fontId="1" fillId="10" borderId="31" xfId="9" applyNumberFormat="1" applyFont="1" applyFill="1" applyBorder="1" applyAlignment="1">
      <alignment horizontal="center"/>
    </xf>
    <xf numFmtId="0" fontId="15" fillId="10" borderId="31" xfId="0" applyFont="1" applyFill="1" applyBorder="1" applyAlignment="1">
      <alignment horizontal="center"/>
    </xf>
    <xf numFmtId="0" fontId="15" fillId="0" borderId="6" xfId="0" applyFont="1" applyBorder="1" applyAlignment="1">
      <alignment horizontal="center" wrapText="1"/>
    </xf>
    <xf numFmtId="0" fontId="1" fillId="0" borderId="40" xfId="4" applyFont="1" applyFill="1" applyBorder="1" applyAlignment="1" applyProtection="1">
      <alignment horizontal="left" vertical="center"/>
    </xf>
    <xf numFmtId="0" fontId="15" fillId="0" borderId="15" xfId="0" applyFont="1" applyBorder="1"/>
    <xf numFmtId="0" fontId="15" fillId="0" borderId="12" xfId="0" applyFont="1" applyBorder="1"/>
    <xf numFmtId="0" fontId="13" fillId="8" borderId="66" xfId="0" applyFont="1" applyFill="1" applyBorder="1" applyAlignment="1">
      <alignment horizontal="center" vertical="center" wrapText="1"/>
    </xf>
    <xf numFmtId="0" fontId="15" fillId="0" borderId="29" xfId="0" applyFont="1" applyBorder="1"/>
    <xf numFmtId="0" fontId="0" fillId="0" borderId="57" xfId="0" applyBorder="1"/>
    <xf numFmtId="0" fontId="0" fillId="0" borderId="50" xfId="0" applyBorder="1"/>
  </cellXfs>
  <cellStyles count="10">
    <cellStyle name="čárky 2" xfId="1"/>
    <cellStyle name="Hypertextový odkaz 2" xfId="2"/>
    <cellStyle name="Hypertextový odkaz 2 2" xfId="3"/>
    <cellStyle name="Hypertextový odkaz 3" xfId="4"/>
    <cellStyle name="měny 2" xfId="5"/>
    <cellStyle name="měny 3" xfId="6"/>
    <cellStyle name="Normální" xfId="0" builtinId="0"/>
    <cellStyle name="normální 2" xfId="7"/>
    <cellStyle name="normální 3" xfId="8"/>
    <cellStyle name="normální_List1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49"/>
  <sheetViews>
    <sheetView topLeftCell="I1" zoomScaleNormal="100" workbookViewId="0">
      <pane ySplit="5" topLeftCell="A39" activePane="bottomLeft" state="frozen"/>
      <selection pane="bottomLeft" activeCell="O43" sqref="O43"/>
    </sheetView>
  </sheetViews>
  <sheetFormatPr defaultColWidth="9.33203125" defaultRowHeight="11.25" x14ac:dyDescent="0.2"/>
  <cols>
    <col min="1" max="1" width="6.6640625" style="1" customWidth="1"/>
    <col min="2" max="2" width="23.6640625" style="1" customWidth="1"/>
    <col min="3" max="3" width="11.6640625" style="1" customWidth="1"/>
    <col min="4" max="4" width="14.6640625" style="1" customWidth="1"/>
    <col min="5" max="5" width="24.1640625" style="1" customWidth="1"/>
    <col min="6" max="6" width="15.83203125" style="1" customWidth="1"/>
    <col min="7" max="7" width="14" style="1" customWidth="1"/>
    <col min="8" max="8" width="31" style="1" customWidth="1"/>
    <col min="9" max="9" width="23.6640625" style="1" customWidth="1"/>
    <col min="10" max="10" width="15.6640625" style="1" customWidth="1"/>
    <col min="11" max="11" width="23.83203125" style="1" customWidth="1"/>
    <col min="12" max="12" width="15.6640625" style="1" customWidth="1"/>
    <col min="13" max="13" width="21.33203125" style="1" customWidth="1"/>
    <col min="14" max="14" width="11.5" style="1" customWidth="1"/>
    <col min="15" max="15" width="10.83203125" style="1" customWidth="1"/>
    <col min="16" max="16" width="16" style="1" customWidth="1"/>
    <col min="17" max="17" width="17.1640625" style="1" customWidth="1"/>
    <col min="18" max="18" width="14" style="1" customWidth="1"/>
    <col min="19" max="19" width="13.6640625" style="1" customWidth="1"/>
    <col min="20" max="20" width="9.33203125" style="1"/>
    <col min="21" max="21" width="12.5" style="1" customWidth="1"/>
    <col min="22" max="16384" width="9.33203125" style="1"/>
  </cols>
  <sheetData>
    <row r="1" spans="1:21" ht="15.75" x14ac:dyDescent="0.25">
      <c r="A1" s="271" t="s">
        <v>16</v>
      </c>
      <c r="B1" s="271"/>
      <c r="C1" s="271"/>
      <c r="D1" s="271"/>
      <c r="E1" s="271"/>
      <c r="F1" s="271"/>
      <c r="G1" s="271"/>
      <c r="H1" s="271"/>
      <c r="I1" s="272"/>
      <c r="J1" s="272"/>
      <c r="K1" s="272"/>
      <c r="L1" s="272"/>
      <c r="M1" s="272"/>
      <c r="N1" s="272"/>
      <c r="O1" s="272"/>
      <c r="P1" s="272"/>
      <c r="Q1" s="272"/>
    </row>
    <row r="2" spans="1:21" ht="15.75" x14ac:dyDescent="0.25">
      <c r="A2" s="12"/>
      <c r="B2" s="25"/>
      <c r="C2" s="25"/>
      <c r="D2" s="25"/>
      <c r="E2" s="25"/>
      <c r="F2" s="25"/>
      <c r="G2" s="25"/>
      <c r="H2" s="25"/>
      <c r="I2" s="13"/>
      <c r="J2" s="13"/>
      <c r="K2" s="26"/>
      <c r="L2" s="26"/>
      <c r="M2" s="26"/>
      <c r="N2" s="13"/>
      <c r="O2" s="13"/>
      <c r="P2" s="13"/>
      <c r="Q2" s="13"/>
    </row>
    <row r="3" spans="1:21" ht="16.5" thickBot="1" x14ac:dyDescent="0.3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</row>
    <row r="4" spans="1:21" s="2" customFormat="1" ht="47.25" customHeight="1" thickBot="1" x14ac:dyDescent="0.25">
      <c r="A4" s="34"/>
      <c r="B4" s="273" t="s">
        <v>1</v>
      </c>
      <c r="C4" s="274"/>
      <c r="D4" s="274"/>
      <c r="E4" s="274"/>
      <c r="F4" s="275"/>
      <c r="G4" s="275"/>
      <c r="H4" s="276"/>
      <c r="I4" s="283" t="s">
        <v>0</v>
      </c>
      <c r="J4" s="284"/>
      <c r="K4" s="277" t="s">
        <v>13</v>
      </c>
      <c r="L4" s="278"/>
      <c r="M4" s="279"/>
      <c r="N4" s="280" t="s">
        <v>2</v>
      </c>
      <c r="O4" s="281"/>
      <c r="P4" s="66" t="s">
        <v>93</v>
      </c>
      <c r="Q4" s="62" t="s">
        <v>204</v>
      </c>
      <c r="R4" s="285" t="s">
        <v>200</v>
      </c>
      <c r="S4" s="286"/>
      <c r="T4" s="286"/>
      <c r="U4" s="287"/>
    </row>
    <row r="5" spans="1:21" s="7" customFormat="1" ht="31.9" customHeight="1" x14ac:dyDescent="0.2">
      <c r="A5" s="3" t="s">
        <v>20</v>
      </c>
      <c r="B5" s="3" t="s">
        <v>22</v>
      </c>
      <c r="C5" s="4" t="s">
        <v>3</v>
      </c>
      <c r="D5" s="4" t="s">
        <v>12</v>
      </c>
      <c r="E5" s="4" t="s">
        <v>10</v>
      </c>
      <c r="F5" s="11" t="s">
        <v>4</v>
      </c>
      <c r="G5" s="4" t="s">
        <v>5</v>
      </c>
      <c r="H5" s="24" t="s">
        <v>6</v>
      </c>
      <c r="I5" s="5" t="s">
        <v>11</v>
      </c>
      <c r="J5" s="23" t="s">
        <v>14</v>
      </c>
      <c r="K5" s="3" t="s">
        <v>21</v>
      </c>
      <c r="L5" s="3" t="s">
        <v>17</v>
      </c>
      <c r="M5" s="3" t="s">
        <v>7</v>
      </c>
      <c r="N5" s="22" t="s">
        <v>8</v>
      </c>
      <c r="O5" s="6" t="s">
        <v>9</v>
      </c>
      <c r="P5" s="3" t="s">
        <v>23</v>
      </c>
      <c r="Q5" s="17" t="s">
        <v>23</v>
      </c>
      <c r="R5" s="64" t="s">
        <v>199</v>
      </c>
      <c r="S5" s="65" t="s">
        <v>201</v>
      </c>
      <c r="T5" s="63" t="s">
        <v>202</v>
      </c>
      <c r="U5" s="63" t="s">
        <v>203</v>
      </c>
    </row>
    <row r="6" spans="1:21" ht="39.75" customHeight="1" x14ac:dyDescent="0.2">
      <c r="A6" s="18">
        <v>1</v>
      </c>
      <c r="B6" s="28" t="s">
        <v>24</v>
      </c>
      <c r="C6" s="8" t="s">
        <v>28</v>
      </c>
      <c r="D6" s="8" t="s">
        <v>29</v>
      </c>
      <c r="E6" s="27" t="s">
        <v>24</v>
      </c>
      <c r="F6" s="246" t="s">
        <v>251</v>
      </c>
      <c r="G6" s="244">
        <v>384351100</v>
      </c>
      <c r="H6" s="245" t="s">
        <v>250</v>
      </c>
      <c r="I6" s="9" t="s">
        <v>27</v>
      </c>
      <c r="J6" s="21" t="s">
        <v>26</v>
      </c>
      <c r="K6" s="9" t="s">
        <v>25</v>
      </c>
      <c r="L6" s="10" t="s">
        <v>18</v>
      </c>
      <c r="M6" s="67" t="s">
        <v>31</v>
      </c>
      <c r="N6" s="68" t="s">
        <v>32</v>
      </c>
      <c r="O6" s="9" t="s">
        <v>30</v>
      </c>
      <c r="P6" s="10">
        <v>260</v>
      </c>
      <c r="Q6" s="16">
        <f>2*P6</f>
        <v>520</v>
      </c>
      <c r="R6" s="16">
        <v>0</v>
      </c>
      <c r="S6" s="16">
        <f>Q6*R6</f>
        <v>0</v>
      </c>
      <c r="T6" s="71"/>
      <c r="U6" s="73">
        <f>S6+T6</f>
        <v>0</v>
      </c>
    </row>
    <row r="7" spans="1:21" ht="36" customHeight="1" x14ac:dyDescent="0.2">
      <c r="A7" s="18">
        <v>2</v>
      </c>
      <c r="B7" s="28" t="s">
        <v>24</v>
      </c>
      <c r="C7" s="8" t="s">
        <v>28</v>
      </c>
      <c r="D7" s="8" t="s">
        <v>29</v>
      </c>
      <c r="E7" s="27" t="s">
        <v>24</v>
      </c>
      <c r="F7" s="246" t="s">
        <v>251</v>
      </c>
      <c r="G7" s="244">
        <v>384351100</v>
      </c>
      <c r="H7" s="245" t="s">
        <v>250</v>
      </c>
      <c r="I7" s="9" t="s">
        <v>36</v>
      </c>
      <c r="J7" s="21" t="s">
        <v>37</v>
      </c>
      <c r="K7" s="9" t="s">
        <v>35</v>
      </c>
      <c r="L7" s="10" t="s">
        <v>18</v>
      </c>
      <c r="M7" s="67" t="s">
        <v>31</v>
      </c>
      <c r="N7" s="68" t="s">
        <v>32</v>
      </c>
      <c r="O7" s="9" t="s">
        <v>30</v>
      </c>
      <c r="P7" s="10">
        <v>1</v>
      </c>
      <c r="Q7" s="16">
        <f t="shared" ref="Q7:Q43" si="0">2*P7</f>
        <v>2</v>
      </c>
      <c r="R7" s="69"/>
      <c r="S7" s="16">
        <f t="shared" ref="S7:S43" si="1">Q7*R7</f>
        <v>0</v>
      </c>
      <c r="T7" s="69"/>
      <c r="U7" s="73">
        <f t="shared" ref="U7:U43" si="2">S7+T7</f>
        <v>0</v>
      </c>
    </row>
    <row r="8" spans="1:21" ht="38.25" x14ac:dyDescent="0.2">
      <c r="A8" s="18">
        <v>3</v>
      </c>
      <c r="B8" s="28" t="s">
        <v>24</v>
      </c>
      <c r="C8" s="8" t="s">
        <v>28</v>
      </c>
      <c r="D8" s="8" t="s">
        <v>29</v>
      </c>
      <c r="E8" s="27" t="s">
        <v>24</v>
      </c>
      <c r="F8" s="246" t="s">
        <v>251</v>
      </c>
      <c r="G8" s="244">
        <v>384351100</v>
      </c>
      <c r="H8" s="245" t="s">
        <v>250</v>
      </c>
      <c r="I8" s="9" t="s">
        <v>45</v>
      </c>
      <c r="J8" s="21" t="s">
        <v>44</v>
      </c>
      <c r="K8" s="9" t="s">
        <v>38</v>
      </c>
      <c r="L8" s="10" t="s">
        <v>18</v>
      </c>
      <c r="M8" s="67" t="s">
        <v>31</v>
      </c>
      <c r="N8" s="68" t="s">
        <v>32</v>
      </c>
      <c r="O8" s="9" t="s">
        <v>30</v>
      </c>
      <c r="P8" s="10">
        <v>170</v>
      </c>
      <c r="Q8" s="16">
        <f t="shared" si="0"/>
        <v>340</v>
      </c>
      <c r="R8" s="69"/>
      <c r="S8" s="16">
        <f t="shared" si="1"/>
        <v>0</v>
      </c>
      <c r="T8" s="69"/>
      <c r="U8" s="73">
        <f t="shared" si="2"/>
        <v>0</v>
      </c>
    </row>
    <row r="9" spans="1:21" ht="38.25" x14ac:dyDescent="0.2">
      <c r="A9" s="18">
        <v>4</v>
      </c>
      <c r="B9" s="28" t="s">
        <v>24</v>
      </c>
      <c r="C9" s="8" t="s">
        <v>28</v>
      </c>
      <c r="D9" s="8" t="s">
        <v>29</v>
      </c>
      <c r="E9" s="27" t="s">
        <v>24</v>
      </c>
      <c r="F9" s="246" t="s">
        <v>251</v>
      </c>
      <c r="G9" s="244">
        <v>384351100</v>
      </c>
      <c r="H9" s="245" t="s">
        <v>250</v>
      </c>
      <c r="I9" s="9" t="s">
        <v>46</v>
      </c>
      <c r="J9" s="21" t="s">
        <v>47</v>
      </c>
      <c r="K9" s="9" t="s">
        <v>39</v>
      </c>
      <c r="L9" s="10" t="s">
        <v>18</v>
      </c>
      <c r="M9" s="67" t="s">
        <v>31</v>
      </c>
      <c r="N9" s="68" t="s">
        <v>32</v>
      </c>
      <c r="O9" s="9" t="s">
        <v>30</v>
      </c>
      <c r="P9" s="10">
        <v>17</v>
      </c>
      <c r="Q9" s="16">
        <f t="shared" si="0"/>
        <v>34</v>
      </c>
      <c r="R9" s="69"/>
      <c r="S9" s="16">
        <f t="shared" si="1"/>
        <v>0</v>
      </c>
      <c r="T9" s="69"/>
      <c r="U9" s="73">
        <f t="shared" si="2"/>
        <v>0</v>
      </c>
    </row>
    <row r="10" spans="1:21" ht="38.25" x14ac:dyDescent="0.2">
      <c r="A10" s="18">
        <v>5</v>
      </c>
      <c r="B10" s="28" t="s">
        <v>24</v>
      </c>
      <c r="C10" s="8" t="s">
        <v>28</v>
      </c>
      <c r="D10" s="8" t="s">
        <v>29</v>
      </c>
      <c r="E10" s="27" t="s">
        <v>24</v>
      </c>
      <c r="F10" s="246" t="s">
        <v>251</v>
      </c>
      <c r="G10" s="244">
        <v>384351100</v>
      </c>
      <c r="H10" s="245" t="s">
        <v>250</v>
      </c>
      <c r="I10" s="9" t="s">
        <v>49</v>
      </c>
      <c r="J10" s="21" t="s">
        <v>48</v>
      </c>
      <c r="K10" s="9" t="s">
        <v>40</v>
      </c>
      <c r="L10" s="10" t="s">
        <v>18</v>
      </c>
      <c r="M10" s="67" t="s">
        <v>31</v>
      </c>
      <c r="N10" s="68" t="s">
        <v>32</v>
      </c>
      <c r="O10" s="9" t="s">
        <v>30</v>
      </c>
      <c r="P10" s="10">
        <v>30</v>
      </c>
      <c r="Q10" s="16">
        <f t="shared" si="0"/>
        <v>60</v>
      </c>
      <c r="R10" s="69"/>
      <c r="S10" s="16">
        <f t="shared" si="1"/>
        <v>0</v>
      </c>
      <c r="T10" s="69"/>
      <c r="U10" s="73">
        <f t="shared" si="2"/>
        <v>0</v>
      </c>
    </row>
    <row r="11" spans="1:21" ht="38.25" x14ac:dyDescent="0.2">
      <c r="A11" s="18">
        <v>6</v>
      </c>
      <c r="B11" s="28" t="s">
        <v>24</v>
      </c>
      <c r="C11" s="8" t="s">
        <v>28</v>
      </c>
      <c r="D11" s="8" t="s">
        <v>29</v>
      </c>
      <c r="E11" s="27" t="s">
        <v>24</v>
      </c>
      <c r="F11" s="246" t="s">
        <v>251</v>
      </c>
      <c r="G11" s="244">
        <v>384351100</v>
      </c>
      <c r="H11" s="245" t="s">
        <v>250</v>
      </c>
      <c r="I11" s="9" t="s">
        <v>50</v>
      </c>
      <c r="J11" s="21" t="s">
        <v>51</v>
      </c>
      <c r="K11" s="9" t="s">
        <v>41</v>
      </c>
      <c r="L11" s="10" t="s">
        <v>18</v>
      </c>
      <c r="M11" s="67" t="s">
        <v>31</v>
      </c>
      <c r="N11" s="68" t="s">
        <v>32</v>
      </c>
      <c r="O11" s="9" t="s">
        <v>30</v>
      </c>
      <c r="P11" s="10">
        <v>1</v>
      </c>
      <c r="Q11" s="16">
        <f t="shared" si="0"/>
        <v>2</v>
      </c>
      <c r="R11" s="69"/>
      <c r="S11" s="16">
        <f t="shared" si="1"/>
        <v>0</v>
      </c>
      <c r="T11" s="69"/>
      <c r="U11" s="73">
        <f t="shared" si="2"/>
        <v>0</v>
      </c>
    </row>
    <row r="12" spans="1:21" ht="38.25" x14ac:dyDescent="0.2">
      <c r="A12" s="18">
        <v>7</v>
      </c>
      <c r="B12" s="28" t="s">
        <v>24</v>
      </c>
      <c r="C12" s="8" t="s">
        <v>28</v>
      </c>
      <c r="D12" s="8" t="s">
        <v>29</v>
      </c>
      <c r="E12" s="27" t="s">
        <v>24</v>
      </c>
      <c r="F12" s="246" t="s">
        <v>251</v>
      </c>
      <c r="G12" s="244">
        <v>384351100</v>
      </c>
      <c r="H12" s="245" t="s">
        <v>250</v>
      </c>
      <c r="I12" s="9" t="s">
        <v>53</v>
      </c>
      <c r="J12" s="21" t="s">
        <v>52</v>
      </c>
      <c r="K12" s="9" t="s">
        <v>42</v>
      </c>
      <c r="L12" s="10" t="s">
        <v>18</v>
      </c>
      <c r="M12" s="67" t="s">
        <v>31</v>
      </c>
      <c r="N12" s="68" t="s">
        <v>32</v>
      </c>
      <c r="O12" s="9" t="s">
        <v>30</v>
      </c>
      <c r="P12" s="10">
        <v>33</v>
      </c>
      <c r="Q12" s="16">
        <f t="shared" si="0"/>
        <v>66</v>
      </c>
      <c r="R12" s="69"/>
      <c r="S12" s="16">
        <f t="shared" si="1"/>
        <v>0</v>
      </c>
      <c r="T12" s="69"/>
      <c r="U12" s="73">
        <f t="shared" si="2"/>
        <v>0</v>
      </c>
    </row>
    <row r="13" spans="1:21" ht="38.25" x14ac:dyDescent="0.2">
      <c r="A13" s="18">
        <v>8</v>
      </c>
      <c r="B13" s="28" t="s">
        <v>24</v>
      </c>
      <c r="C13" s="8" t="s">
        <v>28</v>
      </c>
      <c r="D13" s="8" t="s">
        <v>29</v>
      </c>
      <c r="E13" s="27" t="s">
        <v>24</v>
      </c>
      <c r="F13" s="246" t="s">
        <v>251</v>
      </c>
      <c r="G13" s="244">
        <v>384351100</v>
      </c>
      <c r="H13" s="245" t="s">
        <v>250</v>
      </c>
      <c r="I13" s="9" t="s">
        <v>54</v>
      </c>
      <c r="J13" s="21" t="s">
        <v>55</v>
      </c>
      <c r="K13" s="9" t="s">
        <v>39</v>
      </c>
      <c r="L13" s="10" t="s">
        <v>18</v>
      </c>
      <c r="M13" s="67" t="s">
        <v>31</v>
      </c>
      <c r="N13" s="68" t="s">
        <v>32</v>
      </c>
      <c r="O13" s="9" t="s">
        <v>30</v>
      </c>
      <c r="P13" s="10">
        <v>7</v>
      </c>
      <c r="Q13" s="16">
        <f t="shared" si="0"/>
        <v>14</v>
      </c>
      <c r="R13" s="69"/>
      <c r="S13" s="16">
        <f t="shared" si="1"/>
        <v>0</v>
      </c>
      <c r="T13" s="69"/>
      <c r="U13" s="73">
        <f t="shared" si="2"/>
        <v>0</v>
      </c>
    </row>
    <row r="14" spans="1:21" ht="38.25" x14ac:dyDescent="0.2">
      <c r="A14" s="18">
        <v>9</v>
      </c>
      <c r="B14" s="28" t="s">
        <v>24</v>
      </c>
      <c r="C14" s="8" t="s">
        <v>28</v>
      </c>
      <c r="D14" s="8" t="s">
        <v>29</v>
      </c>
      <c r="E14" s="27" t="s">
        <v>24</v>
      </c>
      <c r="F14" s="246" t="s">
        <v>251</v>
      </c>
      <c r="G14" s="244">
        <v>384351100</v>
      </c>
      <c r="H14" s="245" t="s">
        <v>250</v>
      </c>
      <c r="I14" s="9" t="s">
        <v>56</v>
      </c>
      <c r="J14" s="21" t="s">
        <v>57</v>
      </c>
      <c r="K14" s="9" t="s">
        <v>39</v>
      </c>
      <c r="L14" s="10" t="s">
        <v>18</v>
      </c>
      <c r="M14" s="67" t="s">
        <v>31</v>
      </c>
      <c r="N14" s="68" t="s">
        <v>32</v>
      </c>
      <c r="O14" s="9" t="s">
        <v>30</v>
      </c>
      <c r="P14" s="10">
        <v>191</v>
      </c>
      <c r="Q14" s="16">
        <f t="shared" si="0"/>
        <v>382</v>
      </c>
      <c r="R14" s="69"/>
      <c r="S14" s="16">
        <f t="shared" si="1"/>
        <v>0</v>
      </c>
      <c r="T14" s="69"/>
      <c r="U14" s="73">
        <f t="shared" si="2"/>
        <v>0</v>
      </c>
    </row>
    <row r="15" spans="1:21" ht="38.25" x14ac:dyDescent="0.2">
      <c r="A15" s="18">
        <v>10</v>
      </c>
      <c r="B15" s="28" t="s">
        <v>24</v>
      </c>
      <c r="C15" s="8" t="s">
        <v>28</v>
      </c>
      <c r="D15" s="8" t="s">
        <v>29</v>
      </c>
      <c r="E15" s="27" t="s">
        <v>24</v>
      </c>
      <c r="F15" s="248" t="s">
        <v>251</v>
      </c>
      <c r="G15" s="244">
        <v>384351100</v>
      </c>
      <c r="H15" s="255" t="s">
        <v>250</v>
      </c>
      <c r="I15" s="9" t="s">
        <v>63</v>
      </c>
      <c r="J15" s="21" t="s">
        <v>62</v>
      </c>
      <c r="K15" s="9" t="s">
        <v>43</v>
      </c>
      <c r="L15" s="10" t="s">
        <v>18</v>
      </c>
      <c r="M15" s="67" t="s">
        <v>31</v>
      </c>
      <c r="N15" s="68" t="s">
        <v>32</v>
      </c>
      <c r="O15" s="9" t="s">
        <v>30</v>
      </c>
      <c r="P15" s="10">
        <v>74</v>
      </c>
      <c r="Q15" s="16">
        <f t="shared" si="0"/>
        <v>148</v>
      </c>
      <c r="R15" s="69"/>
      <c r="S15" s="16">
        <f t="shared" si="1"/>
        <v>0</v>
      </c>
      <c r="T15" s="69"/>
      <c r="U15" s="73">
        <f t="shared" si="2"/>
        <v>0</v>
      </c>
    </row>
    <row r="16" spans="1:21" ht="38.25" x14ac:dyDescent="0.2">
      <c r="A16" s="18">
        <v>11</v>
      </c>
      <c r="B16" s="28" t="s">
        <v>24</v>
      </c>
      <c r="C16" s="8" t="s">
        <v>28</v>
      </c>
      <c r="D16" s="8" t="s">
        <v>29</v>
      </c>
      <c r="E16" s="27" t="s">
        <v>24</v>
      </c>
      <c r="F16" s="248" t="s">
        <v>251</v>
      </c>
      <c r="G16" s="244">
        <v>384351100</v>
      </c>
      <c r="H16" s="248" t="s">
        <v>250</v>
      </c>
      <c r="I16" s="9" t="s">
        <v>64</v>
      </c>
      <c r="J16" s="21" t="s">
        <v>65</v>
      </c>
      <c r="K16" s="9" t="s">
        <v>58</v>
      </c>
      <c r="L16" s="10" t="s">
        <v>18</v>
      </c>
      <c r="M16" s="67" t="s">
        <v>31</v>
      </c>
      <c r="N16" s="68" t="s">
        <v>32</v>
      </c>
      <c r="O16" s="9" t="s">
        <v>30</v>
      </c>
      <c r="P16" s="10">
        <v>170</v>
      </c>
      <c r="Q16" s="16">
        <f t="shared" si="0"/>
        <v>340</v>
      </c>
      <c r="R16" s="69"/>
      <c r="S16" s="16">
        <f t="shared" si="1"/>
        <v>0</v>
      </c>
      <c r="T16" s="69"/>
      <c r="U16" s="73">
        <f t="shared" si="2"/>
        <v>0</v>
      </c>
    </row>
    <row r="17" spans="1:21" ht="38.25" x14ac:dyDescent="0.2">
      <c r="A17" s="18">
        <v>12</v>
      </c>
      <c r="B17" s="28" t="s">
        <v>24</v>
      </c>
      <c r="C17" s="8" t="s">
        <v>28</v>
      </c>
      <c r="D17" s="8" t="s">
        <v>29</v>
      </c>
      <c r="E17" s="27" t="s">
        <v>24</v>
      </c>
      <c r="F17" s="248" t="s">
        <v>251</v>
      </c>
      <c r="G17" s="244">
        <v>384351100</v>
      </c>
      <c r="H17" s="248" t="s">
        <v>250</v>
      </c>
      <c r="I17" s="9" t="s">
        <v>66</v>
      </c>
      <c r="J17" s="21" t="s">
        <v>67</v>
      </c>
      <c r="K17" s="9" t="s">
        <v>68</v>
      </c>
      <c r="L17" s="10" t="s">
        <v>18</v>
      </c>
      <c r="M17" s="67" t="s">
        <v>31</v>
      </c>
      <c r="N17" s="68" t="s">
        <v>32</v>
      </c>
      <c r="O17" s="9" t="s">
        <v>30</v>
      </c>
      <c r="P17" s="10">
        <v>193</v>
      </c>
      <c r="Q17" s="16">
        <f t="shared" si="0"/>
        <v>386</v>
      </c>
      <c r="R17" s="69"/>
      <c r="S17" s="16">
        <f t="shared" si="1"/>
        <v>0</v>
      </c>
      <c r="T17" s="69"/>
      <c r="U17" s="73">
        <f t="shared" si="2"/>
        <v>0</v>
      </c>
    </row>
    <row r="18" spans="1:21" ht="38.25" x14ac:dyDescent="0.2">
      <c r="A18" s="18">
        <v>13</v>
      </c>
      <c r="B18" s="28" t="s">
        <v>24</v>
      </c>
      <c r="C18" s="8" t="s">
        <v>28</v>
      </c>
      <c r="D18" s="8" t="s">
        <v>29</v>
      </c>
      <c r="E18" s="27" t="s">
        <v>24</v>
      </c>
      <c r="F18" s="248" t="s">
        <v>251</v>
      </c>
      <c r="G18" s="244">
        <v>384351100</v>
      </c>
      <c r="H18" s="248" t="s">
        <v>250</v>
      </c>
      <c r="I18" s="9" t="s">
        <v>69</v>
      </c>
      <c r="J18" s="21" t="s">
        <v>70</v>
      </c>
      <c r="K18" s="9" t="s">
        <v>39</v>
      </c>
      <c r="L18" s="10" t="s">
        <v>18</v>
      </c>
      <c r="M18" s="67" t="s">
        <v>31</v>
      </c>
      <c r="N18" s="68" t="s">
        <v>32</v>
      </c>
      <c r="O18" s="9" t="s">
        <v>30</v>
      </c>
      <c r="P18" s="10">
        <v>96</v>
      </c>
      <c r="Q18" s="16">
        <f t="shared" si="0"/>
        <v>192</v>
      </c>
      <c r="R18" s="69"/>
      <c r="S18" s="16">
        <f t="shared" si="1"/>
        <v>0</v>
      </c>
      <c r="T18" s="69"/>
      <c r="U18" s="73">
        <f t="shared" si="2"/>
        <v>0</v>
      </c>
    </row>
    <row r="19" spans="1:21" ht="38.25" x14ac:dyDescent="0.2">
      <c r="A19" s="18">
        <v>14</v>
      </c>
      <c r="B19" s="28" t="s">
        <v>24</v>
      </c>
      <c r="C19" s="8" t="s">
        <v>28</v>
      </c>
      <c r="D19" s="8" t="s">
        <v>29</v>
      </c>
      <c r="E19" s="27" t="s">
        <v>24</v>
      </c>
      <c r="F19" s="248" t="s">
        <v>251</v>
      </c>
      <c r="G19" s="244">
        <v>384351100</v>
      </c>
      <c r="H19" s="248" t="s">
        <v>250</v>
      </c>
      <c r="I19" s="9" t="s">
        <v>71</v>
      </c>
      <c r="J19" s="21" t="s">
        <v>72</v>
      </c>
      <c r="K19" s="30" t="s">
        <v>41</v>
      </c>
      <c r="L19" s="10" t="s">
        <v>18</v>
      </c>
      <c r="M19" s="67" t="s">
        <v>31</v>
      </c>
      <c r="N19" s="68" t="s">
        <v>32</v>
      </c>
      <c r="O19" s="9" t="s">
        <v>30</v>
      </c>
      <c r="P19" s="10">
        <v>0</v>
      </c>
      <c r="Q19" s="16">
        <f t="shared" si="0"/>
        <v>0</v>
      </c>
      <c r="R19" s="69"/>
      <c r="S19" s="16">
        <f t="shared" si="1"/>
        <v>0</v>
      </c>
      <c r="T19" s="69"/>
      <c r="U19" s="73">
        <f t="shared" si="2"/>
        <v>0</v>
      </c>
    </row>
    <row r="20" spans="1:21" ht="38.25" x14ac:dyDescent="0.2">
      <c r="A20" s="18">
        <v>15</v>
      </c>
      <c r="B20" s="28" t="s">
        <v>24</v>
      </c>
      <c r="C20" s="8" t="s">
        <v>28</v>
      </c>
      <c r="D20" s="8" t="s">
        <v>29</v>
      </c>
      <c r="E20" s="27" t="s">
        <v>24</v>
      </c>
      <c r="F20" s="255" t="s">
        <v>251</v>
      </c>
      <c r="G20" s="244">
        <v>384351100</v>
      </c>
      <c r="H20" s="255" t="s">
        <v>250</v>
      </c>
      <c r="I20" s="9" t="s">
        <v>73</v>
      </c>
      <c r="J20" s="9" t="s">
        <v>74</v>
      </c>
      <c r="K20" s="9" t="s">
        <v>59</v>
      </c>
      <c r="L20" s="10" t="s">
        <v>18</v>
      </c>
      <c r="M20" s="67" t="s">
        <v>31</v>
      </c>
      <c r="N20" s="68" t="s">
        <v>32</v>
      </c>
      <c r="O20" s="9" t="s">
        <v>30</v>
      </c>
      <c r="P20" s="10">
        <v>54</v>
      </c>
      <c r="Q20" s="16">
        <f t="shared" si="0"/>
        <v>108</v>
      </c>
      <c r="R20" s="69"/>
      <c r="S20" s="16">
        <f t="shared" si="1"/>
        <v>0</v>
      </c>
      <c r="T20" s="69"/>
      <c r="U20" s="73">
        <f t="shared" si="2"/>
        <v>0</v>
      </c>
    </row>
    <row r="21" spans="1:21" ht="38.25" x14ac:dyDescent="0.2">
      <c r="A21" s="18">
        <v>16</v>
      </c>
      <c r="B21" s="28" t="s">
        <v>24</v>
      </c>
      <c r="C21" s="8" t="s">
        <v>28</v>
      </c>
      <c r="D21" s="8" t="s">
        <v>29</v>
      </c>
      <c r="E21" s="27" t="s">
        <v>24</v>
      </c>
      <c r="F21" s="255" t="s">
        <v>251</v>
      </c>
      <c r="G21" s="244">
        <v>384351100</v>
      </c>
      <c r="H21" s="255" t="s">
        <v>250</v>
      </c>
      <c r="I21" s="9" t="s">
        <v>75</v>
      </c>
      <c r="J21" s="249" t="s">
        <v>269</v>
      </c>
      <c r="K21" s="9" t="s">
        <v>40</v>
      </c>
      <c r="L21" s="10" t="s">
        <v>18</v>
      </c>
      <c r="M21" s="67" t="s">
        <v>31</v>
      </c>
      <c r="N21" s="68" t="s">
        <v>32</v>
      </c>
      <c r="O21" s="9" t="s">
        <v>30</v>
      </c>
      <c r="P21" s="250">
        <v>64</v>
      </c>
      <c r="Q21" s="16">
        <f t="shared" si="0"/>
        <v>128</v>
      </c>
      <c r="R21" s="69"/>
      <c r="S21" s="16">
        <f t="shared" si="1"/>
        <v>0</v>
      </c>
      <c r="T21" s="69"/>
      <c r="U21" s="73">
        <f t="shared" si="2"/>
        <v>0</v>
      </c>
    </row>
    <row r="22" spans="1:21" ht="39" thickBot="1" x14ac:dyDescent="0.25">
      <c r="A22" s="18">
        <v>17</v>
      </c>
      <c r="B22" s="247" t="s">
        <v>24</v>
      </c>
      <c r="C22" s="251" t="s">
        <v>28</v>
      </c>
      <c r="D22" s="251" t="s">
        <v>29</v>
      </c>
      <c r="E22" s="252" t="s">
        <v>24</v>
      </c>
      <c r="F22" s="241" t="s">
        <v>251</v>
      </c>
      <c r="G22" s="270">
        <v>384351100</v>
      </c>
      <c r="H22" s="242" t="s">
        <v>250</v>
      </c>
      <c r="I22" s="254" t="s">
        <v>76</v>
      </c>
      <c r="J22" s="254" t="s">
        <v>77</v>
      </c>
      <c r="K22" s="254" t="s">
        <v>60</v>
      </c>
      <c r="L22" s="253" t="s">
        <v>18</v>
      </c>
      <c r="M22" s="259" t="s">
        <v>31</v>
      </c>
      <c r="N22" s="260" t="s">
        <v>32</v>
      </c>
      <c r="O22" s="254" t="s">
        <v>30</v>
      </c>
      <c r="P22" s="253">
        <v>70</v>
      </c>
      <c r="Q22" s="257">
        <f t="shared" si="0"/>
        <v>140</v>
      </c>
      <c r="R22" s="256"/>
      <c r="S22" s="257">
        <f t="shared" si="1"/>
        <v>0</v>
      </c>
      <c r="T22" s="256"/>
      <c r="U22" s="258">
        <f t="shared" si="2"/>
        <v>0</v>
      </c>
    </row>
    <row r="23" spans="1:21" ht="45.75" thickTop="1" x14ac:dyDescent="0.2">
      <c r="A23" s="18">
        <v>18</v>
      </c>
      <c r="B23" s="134" t="s">
        <v>78</v>
      </c>
      <c r="C23" s="135" t="s">
        <v>79</v>
      </c>
      <c r="D23" s="135" t="s">
        <v>80</v>
      </c>
      <c r="E23" s="136" t="s">
        <v>78</v>
      </c>
      <c r="F23" s="176" t="s">
        <v>159</v>
      </c>
      <c r="G23" s="176" t="s">
        <v>158</v>
      </c>
      <c r="H23" s="176" t="s">
        <v>237</v>
      </c>
      <c r="I23" s="142" t="s">
        <v>81</v>
      </c>
      <c r="J23" s="142" t="s">
        <v>82</v>
      </c>
      <c r="K23" s="142" t="s">
        <v>83</v>
      </c>
      <c r="L23" s="139" t="s">
        <v>18</v>
      </c>
      <c r="M23" s="140" t="s">
        <v>31</v>
      </c>
      <c r="N23" s="141" t="s">
        <v>32</v>
      </c>
      <c r="O23" s="142" t="s">
        <v>30</v>
      </c>
      <c r="P23" s="139">
        <v>270</v>
      </c>
      <c r="Q23" s="143">
        <f t="shared" si="0"/>
        <v>540</v>
      </c>
      <c r="R23" s="144"/>
      <c r="S23" s="143">
        <f t="shared" si="1"/>
        <v>0</v>
      </c>
      <c r="T23" s="144"/>
      <c r="U23" s="145">
        <f t="shared" si="2"/>
        <v>0</v>
      </c>
    </row>
    <row r="24" spans="1:21" ht="45.75" thickBot="1" x14ac:dyDescent="0.25">
      <c r="A24" s="18">
        <v>19</v>
      </c>
      <c r="B24" s="146" t="s">
        <v>78</v>
      </c>
      <c r="C24" s="147" t="s">
        <v>79</v>
      </c>
      <c r="D24" s="147" t="s">
        <v>80</v>
      </c>
      <c r="E24" s="148" t="s">
        <v>78</v>
      </c>
      <c r="F24" s="137" t="s">
        <v>159</v>
      </c>
      <c r="G24" s="160" t="s">
        <v>158</v>
      </c>
      <c r="H24" s="160" t="s">
        <v>237</v>
      </c>
      <c r="I24" s="154" t="s">
        <v>86</v>
      </c>
      <c r="J24" s="154" t="s">
        <v>85</v>
      </c>
      <c r="K24" s="154" t="s">
        <v>84</v>
      </c>
      <c r="L24" s="151" t="s">
        <v>18</v>
      </c>
      <c r="M24" s="152" t="s">
        <v>31</v>
      </c>
      <c r="N24" s="153" t="s">
        <v>32</v>
      </c>
      <c r="O24" s="154" t="s">
        <v>30</v>
      </c>
      <c r="P24" s="151">
        <v>16</v>
      </c>
      <c r="Q24" s="155">
        <f t="shared" si="0"/>
        <v>32</v>
      </c>
      <c r="R24" s="156"/>
      <c r="S24" s="155">
        <f t="shared" si="1"/>
        <v>0</v>
      </c>
      <c r="T24" s="156"/>
      <c r="U24" s="157">
        <f t="shared" si="2"/>
        <v>0</v>
      </c>
    </row>
    <row r="25" spans="1:21" ht="54.75" customHeight="1" thickTop="1" thickBot="1" x14ac:dyDescent="0.25">
      <c r="A25" s="18">
        <v>20</v>
      </c>
      <c r="B25" s="45" t="s">
        <v>87</v>
      </c>
      <c r="C25" s="46" t="s">
        <v>88</v>
      </c>
      <c r="D25" s="46" t="s">
        <v>89</v>
      </c>
      <c r="E25" s="47" t="s">
        <v>87</v>
      </c>
      <c r="F25" s="48" t="s">
        <v>155</v>
      </c>
      <c r="G25" s="48" t="s">
        <v>156</v>
      </c>
      <c r="H25" s="48" t="s">
        <v>157</v>
      </c>
      <c r="I25" s="49" t="s">
        <v>90</v>
      </c>
      <c r="J25" s="50" t="s">
        <v>91</v>
      </c>
      <c r="K25" s="49" t="s">
        <v>92</v>
      </c>
      <c r="L25" s="54" t="s">
        <v>18</v>
      </c>
      <c r="M25" s="86" t="s">
        <v>31</v>
      </c>
      <c r="N25" s="87" t="s">
        <v>32</v>
      </c>
      <c r="O25" s="49" t="s">
        <v>30</v>
      </c>
      <c r="P25" s="53">
        <v>130</v>
      </c>
      <c r="Q25" s="52">
        <f t="shared" si="0"/>
        <v>260</v>
      </c>
      <c r="R25" s="75"/>
      <c r="S25" s="52">
        <f t="shared" si="1"/>
        <v>0</v>
      </c>
      <c r="T25" s="75"/>
      <c r="U25" s="76">
        <f t="shared" si="2"/>
        <v>0</v>
      </c>
    </row>
    <row r="26" spans="1:21" ht="54.75" customHeight="1" thickTop="1" x14ac:dyDescent="0.2">
      <c r="A26" s="18">
        <v>21</v>
      </c>
      <c r="B26" s="134" t="s">
        <v>94</v>
      </c>
      <c r="C26" s="135" t="s">
        <v>95</v>
      </c>
      <c r="D26" s="135" t="s">
        <v>96</v>
      </c>
      <c r="E26" s="136" t="s">
        <v>94</v>
      </c>
      <c r="F26" s="159" t="s">
        <v>160</v>
      </c>
      <c r="G26" s="233">
        <v>602682454</v>
      </c>
      <c r="H26" s="159" t="s">
        <v>161</v>
      </c>
      <c r="I26" s="158" t="s">
        <v>98</v>
      </c>
      <c r="J26" s="158" t="s">
        <v>99</v>
      </c>
      <c r="K26" s="158" t="s">
        <v>97</v>
      </c>
      <c r="L26" s="139" t="s">
        <v>18</v>
      </c>
      <c r="M26" s="140" t="s">
        <v>31</v>
      </c>
      <c r="N26" s="141" t="s">
        <v>32</v>
      </c>
      <c r="O26" s="142" t="s">
        <v>30</v>
      </c>
      <c r="P26" s="139">
        <v>36</v>
      </c>
      <c r="Q26" s="143">
        <f t="shared" si="0"/>
        <v>72</v>
      </c>
      <c r="R26" s="144"/>
      <c r="S26" s="143">
        <f t="shared" si="1"/>
        <v>0</v>
      </c>
      <c r="T26" s="144"/>
      <c r="U26" s="145">
        <f t="shared" si="2"/>
        <v>0</v>
      </c>
    </row>
    <row r="27" spans="1:21" ht="54.75" customHeight="1" x14ac:dyDescent="0.2">
      <c r="A27" s="18">
        <v>22</v>
      </c>
      <c r="B27" s="134" t="s">
        <v>94</v>
      </c>
      <c r="C27" s="135" t="s">
        <v>95</v>
      </c>
      <c r="D27" s="135" t="s">
        <v>96</v>
      </c>
      <c r="E27" s="136" t="s">
        <v>94</v>
      </c>
      <c r="F27" s="176" t="s">
        <v>160</v>
      </c>
      <c r="G27" s="266">
        <v>602682454</v>
      </c>
      <c r="H27" s="176" t="s">
        <v>161</v>
      </c>
      <c r="I27" s="234" t="s">
        <v>270</v>
      </c>
      <c r="J27" s="267">
        <v>2318587</v>
      </c>
      <c r="K27" s="164" t="s">
        <v>61</v>
      </c>
      <c r="L27" s="161" t="s">
        <v>18</v>
      </c>
      <c r="M27" s="162" t="s">
        <v>31</v>
      </c>
      <c r="N27" s="163" t="s">
        <v>32</v>
      </c>
      <c r="O27" s="164" t="s">
        <v>30</v>
      </c>
      <c r="P27" s="268">
        <v>32</v>
      </c>
      <c r="Q27" s="143">
        <f t="shared" si="0"/>
        <v>64</v>
      </c>
      <c r="R27" s="166"/>
      <c r="S27" s="165">
        <f>Q27*R27</f>
        <v>0</v>
      </c>
      <c r="T27" s="166"/>
      <c r="U27" s="269">
        <f>S27+T27</f>
        <v>0</v>
      </c>
    </row>
    <row r="28" spans="1:21" ht="51" x14ac:dyDescent="0.2">
      <c r="A28" s="18">
        <v>23</v>
      </c>
      <c r="B28" s="134" t="s">
        <v>94</v>
      </c>
      <c r="C28" s="135" t="s">
        <v>95</v>
      </c>
      <c r="D28" s="135" t="s">
        <v>96</v>
      </c>
      <c r="E28" s="136" t="s">
        <v>94</v>
      </c>
      <c r="F28" s="234" t="s">
        <v>160</v>
      </c>
      <c r="G28" s="235">
        <v>602682454</v>
      </c>
      <c r="H28" s="234" t="s">
        <v>161</v>
      </c>
      <c r="I28" s="142" t="s">
        <v>102</v>
      </c>
      <c r="J28" s="142" t="s">
        <v>101</v>
      </c>
      <c r="K28" s="142" t="s">
        <v>100</v>
      </c>
      <c r="L28" s="139" t="s">
        <v>18</v>
      </c>
      <c r="M28" s="140" t="s">
        <v>31</v>
      </c>
      <c r="N28" s="141" t="s">
        <v>32</v>
      </c>
      <c r="O28" s="142" t="s">
        <v>30</v>
      </c>
      <c r="P28" s="139">
        <v>9</v>
      </c>
      <c r="Q28" s="143">
        <f t="shared" si="0"/>
        <v>18</v>
      </c>
      <c r="R28" s="144"/>
      <c r="S28" s="143">
        <f t="shared" si="1"/>
        <v>0</v>
      </c>
      <c r="T28" s="144"/>
      <c r="U28" s="145">
        <f t="shared" si="2"/>
        <v>0</v>
      </c>
    </row>
    <row r="29" spans="1:21" ht="51" x14ac:dyDescent="0.2">
      <c r="A29" s="18">
        <v>24</v>
      </c>
      <c r="B29" s="134" t="s">
        <v>94</v>
      </c>
      <c r="C29" s="135" t="s">
        <v>95</v>
      </c>
      <c r="D29" s="135" t="s">
        <v>96</v>
      </c>
      <c r="E29" s="136" t="s">
        <v>94</v>
      </c>
      <c r="F29" s="234" t="s">
        <v>160</v>
      </c>
      <c r="G29" s="235">
        <v>602682454</v>
      </c>
      <c r="H29" s="234" t="s">
        <v>161</v>
      </c>
      <c r="I29" s="164" t="s">
        <v>105</v>
      </c>
      <c r="J29" s="164" t="s">
        <v>104</v>
      </c>
      <c r="K29" s="164" t="s">
        <v>103</v>
      </c>
      <c r="L29" s="161" t="s">
        <v>18</v>
      </c>
      <c r="M29" s="162" t="s">
        <v>31</v>
      </c>
      <c r="N29" s="163" t="s">
        <v>32</v>
      </c>
      <c r="O29" s="164" t="s">
        <v>30</v>
      </c>
      <c r="P29" s="161">
        <v>490</v>
      </c>
      <c r="Q29" s="165">
        <f t="shared" si="0"/>
        <v>980</v>
      </c>
      <c r="R29" s="166"/>
      <c r="S29" s="165">
        <f t="shared" si="1"/>
        <v>0</v>
      </c>
      <c r="T29" s="166"/>
      <c r="U29" s="145">
        <f t="shared" si="2"/>
        <v>0</v>
      </c>
    </row>
    <row r="30" spans="1:21" ht="51.75" thickBot="1" x14ac:dyDescent="0.25">
      <c r="A30" s="18">
        <v>25</v>
      </c>
      <c r="B30" s="146" t="s">
        <v>94</v>
      </c>
      <c r="C30" s="147" t="s">
        <v>95</v>
      </c>
      <c r="D30" s="147" t="s">
        <v>96</v>
      </c>
      <c r="E30" s="148" t="s">
        <v>94</v>
      </c>
      <c r="F30" s="160" t="s">
        <v>160</v>
      </c>
      <c r="G30" s="236">
        <v>602682454</v>
      </c>
      <c r="H30" s="160" t="s">
        <v>161</v>
      </c>
      <c r="I30" s="154" t="s">
        <v>106</v>
      </c>
      <c r="J30" s="154" t="s">
        <v>108</v>
      </c>
      <c r="K30" s="154" t="s">
        <v>107</v>
      </c>
      <c r="L30" s="168" t="s">
        <v>18</v>
      </c>
      <c r="M30" s="152" t="s">
        <v>31</v>
      </c>
      <c r="N30" s="153" t="s">
        <v>32</v>
      </c>
      <c r="O30" s="154" t="s">
        <v>30</v>
      </c>
      <c r="P30" s="151">
        <v>36</v>
      </c>
      <c r="Q30" s="155">
        <f t="shared" si="0"/>
        <v>72</v>
      </c>
      <c r="R30" s="156"/>
      <c r="S30" s="155">
        <f t="shared" si="1"/>
        <v>0</v>
      </c>
      <c r="T30" s="156"/>
      <c r="U30" s="157">
        <f t="shared" si="2"/>
        <v>0</v>
      </c>
    </row>
    <row r="31" spans="1:21" ht="51.75" thickTop="1" x14ac:dyDescent="0.2">
      <c r="A31" s="18">
        <v>26</v>
      </c>
      <c r="B31" s="31" t="s">
        <v>258</v>
      </c>
      <c r="C31" s="35" t="s">
        <v>109</v>
      </c>
      <c r="D31" s="35" t="s">
        <v>110</v>
      </c>
      <c r="E31" s="36" t="s">
        <v>258</v>
      </c>
      <c r="F31" s="237" t="s">
        <v>162</v>
      </c>
      <c r="G31" s="238" t="s">
        <v>163</v>
      </c>
      <c r="H31" s="238" t="s">
        <v>164</v>
      </c>
      <c r="I31" s="58" t="s">
        <v>115</v>
      </c>
      <c r="J31" s="239" t="s">
        <v>113</v>
      </c>
      <c r="K31" s="58" t="s">
        <v>111</v>
      </c>
      <c r="L31" s="240" t="s">
        <v>18</v>
      </c>
      <c r="M31" s="84" t="s">
        <v>31</v>
      </c>
      <c r="N31" s="85" t="s">
        <v>32</v>
      </c>
      <c r="O31" s="30" t="s">
        <v>30</v>
      </c>
      <c r="P31" s="29">
        <v>175</v>
      </c>
      <c r="Q31" s="74">
        <f t="shared" si="0"/>
        <v>350</v>
      </c>
      <c r="R31" s="71"/>
      <c r="S31" s="74">
        <f t="shared" si="1"/>
        <v>0</v>
      </c>
      <c r="T31" s="71"/>
      <c r="U31" s="73">
        <f t="shared" si="2"/>
        <v>0</v>
      </c>
    </row>
    <row r="32" spans="1:21" ht="51.75" thickBot="1" x14ac:dyDescent="0.25">
      <c r="A32" s="18">
        <v>27</v>
      </c>
      <c r="B32" s="44" t="s">
        <v>258</v>
      </c>
      <c r="C32" s="37" t="s">
        <v>109</v>
      </c>
      <c r="D32" s="55" t="s">
        <v>110</v>
      </c>
      <c r="E32" s="56" t="s">
        <v>258</v>
      </c>
      <c r="F32" s="241" t="s">
        <v>162</v>
      </c>
      <c r="G32" s="241" t="s">
        <v>163</v>
      </c>
      <c r="H32" s="242" t="s">
        <v>164</v>
      </c>
      <c r="I32" s="40" t="s">
        <v>116</v>
      </c>
      <c r="J32" s="243" t="s">
        <v>114</v>
      </c>
      <c r="K32" s="40" t="s">
        <v>112</v>
      </c>
      <c r="L32" s="39" t="s">
        <v>18</v>
      </c>
      <c r="M32" s="82" t="s">
        <v>31</v>
      </c>
      <c r="N32" s="83" t="s">
        <v>32</v>
      </c>
      <c r="O32" s="40" t="s">
        <v>30</v>
      </c>
      <c r="P32" s="39">
        <v>8</v>
      </c>
      <c r="Q32" s="78">
        <f t="shared" si="0"/>
        <v>16</v>
      </c>
      <c r="R32" s="70"/>
      <c r="S32" s="78">
        <f t="shared" si="1"/>
        <v>0</v>
      </c>
      <c r="T32" s="70"/>
      <c r="U32" s="79">
        <f t="shared" si="2"/>
        <v>0</v>
      </c>
    </row>
    <row r="33" spans="1:21" ht="35.25" thickTop="1" thickBot="1" x14ac:dyDescent="0.25">
      <c r="A33" s="18">
        <v>28</v>
      </c>
      <c r="B33" s="146" t="s">
        <v>261</v>
      </c>
      <c r="C33" s="147" t="s">
        <v>117</v>
      </c>
      <c r="D33" s="147" t="s">
        <v>118</v>
      </c>
      <c r="E33" s="148" t="s">
        <v>261</v>
      </c>
      <c r="F33" s="167" t="s">
        <v>167</v>
      </c>
      <c r="G33" s="167" t="s">
        <v>165</v>
      </c>
      <c r="H33" s="167" t="s">
        <v>166</v>
      </c>
      <c r="I33" s="149" t="s">
        <v>119</v>
      </c>
      <c r="J33" s="150" t="s">
        <v>120</v>
      </c>
      <c r="K33" s="149" t="s">
        <v>121</v>
      </c>
      <c r="L33" s="168" t="s">
        <v>18</v>
      </c>
      <c r="M33" s="169" t="s">
        <v>31</v>
      </c>
      <c r="N33" s="153" t="s">
        <v>32</v>
      </c>
      <c r="O33" s="170" t="s">
        <v>30</v>
      </c>
      <c r="P33" s="168">
        <v>290</v>
      </c>
      <c r="Q33" s="171">
        <f t="shared" si="0"/>
        <v>580</v>
      </c>
      <c r="R33" s="172"/>
      <c r="S33" s="171">
        <f t="shared" si="1"/>
        <v>0</v>
      </c>
      <c r="T33" s="172"/>
      <c r="U33" s="173">
        <f t="shared" si="2"/>
        <v>0</v>
      </c>
    </row>
    <row r="34" spans="1:21" ht="39" customHeight="1" thickTop="1" thickBot="1" x14ac:dyDescent="0.25">
      <c r="A34" s="18">
        <v>29</v>
      </c>
      <c r="B34" s="45" t="s">
        <v>259</v>
      </c>
      <c r="C34" s="46" t="s">
        <v>122</v>
      </c>
      <c r="D34" s="46" t="s">
        <v>123</v>
      </c>
      <c r="E34" s="47" t="s">
        <v>259</v>
      </c>
      <c r="F34" s="48" t="s">
        <v>170</v>
      </c>
      <c r="G34" s="48" t="s">
        <v>169</v>
      </c>
      <c r="H34" s="48" t="s">
        <v>168</v>
      </c>
      <c r="I34" s="49" t="s">
        <v>126</v>
      </c>
      <c r="J34" s="50" t="s">
        <v>125</v>
      </c>
      <c r="K34" s="49" t="s">
        <v>124</v>
      </c>
      <c r="L34" s="54" t="s">
        <v>18</v>
      </c>
      <c r="M34" s="86" t="s">
        <v>31</v>
      </c>
      <c r="N34" s="83" t="s">
        <v>32</v>
      </c>
      <c r="O34" s="49" t="s">
        <v>30</v>
      </c>
      <c r="P34" s="54">
        <v>5</v>
      </c>
      <c r="Q34" s="52">
        <f t="shared" si="0"/>
        <v>10</v>
      </c>
      <c r="R34" s="75"/>
      <c r="S34" s="52">
        <f t="shared" si="1"/>
        <v>0</v>
      </c>
      <c r="T34" s="75"/>
      <c r="U34" s="76">
        <f t="shared" si="2"/>
        <v>0</v>
      </c>
    </row>
    <row r="35" spans="1:21" ht="41.25" customHeight="1" thickTop="1" x14ac:dyDescent="0.2">
      <c r="A35" s="18">
        <v>30</v>
      </c>
      <c r="B35" s="134" t="s">
        <v>262</v>
      </c>
      <c r="C35" s="135" t="s">
        <v>127</v>
      </c>
      <c r="D35" s="135" t="s">
        <v>128</v>
      </c>
      <c r="E35" s="136" t="s">
        <v>262</v>
      </c>
      <c r="F35" s="159" t="s">
        <v>171</v>
      </c>
      <c r="G35" s="174" t="s">
        <v>172</v>
      </c>
      <c r="H35" s="174" t="s">
        <v>173</v>
      </c>
      <c r="I35" s="138" t="s">
        <v>134</v>
      </c>
      <c r="J35" s="230" t="s">
        <v>131</v>
      </c>
      <c r="K35" s="158" t="s">
        <v>129</v>
      </c>
      <c r="L35" s="139" t="s">
        <v>18</v>
      </c>
      <c r="M35" s="140" t="s">
        <v>31</v>
      </c>
      <c r="N35" s="175" t="s">
        <v>32</v>
      </c>
      <c r="O35" s="142" t="s">
        <v>30</v>
      </c>
      <c r="P35" s="139">
        <v>220</v>
      </c>
      <c r="Q35" s="143">
        <f t="shared" si="0"/>
        <v>440</v>
      </c>
      <c r="R35" s="144"/>
      <c r="S35" s="143">
        <f t="shared" si="1"/>
        <v>0</v>
      </c>
      <c r="T35" s="144"/>
      <c r="U35" s="145">
        <f t="shared" si="2"/>
        <v>0</v>
      </c>
    </row>
    <row r="36" spans="1:21" ht="38.25" x14ac:dyDescent="0.2">
      <c r="A36" s="18">
        <v>31</v>
      </c>
      <c r="B36" s="134" t="s">
        <v>262</v>
      </c>
      <c r="C36" s="135" t="s">
        <v>127</v>
      </c>
      <c r="D36" s="135" t="s">
        <v>128</v>
      </c>
      <c r="E36" s="136" t="s">
        <v>262</v>
      </c>
      <c r="F36" s="176" t="s">
        <v>171</v>
      </c>
      <c r="G36" s="177" t="s">
        <v>172</v>
      </c>
      <c r="H36" s="177" t="s">
        <v>173</v>
      </c>
      <c r="I36" s="138" t="s">
        <v>135</v>
      </c>
      <c r="J36" s="231" t="s">
        <v>132</v>
      </c>
      <c r="K36" s="164" t="s">
        <v>130</v>
      </c>
      <c r="L36" s="161" t="s">
        <v>18</v>
      </c>
      <c r="M36" s="162" t="s">
        <v>31</v>
      </c>
      <c r="N36" s="141" t="s">
        <v>32</v>
      </c>
      <c r="O36" s="164" t="s">
        <v>30</v>
      </c>
      <c r="P36" s="161">
        <v>120</v>
      </c>
      <c r="Q36" s="165">
        <f t="shared" si="0"/>
        <v>240</v>
      </c>
      <c r="R36" s="166"/>
      <c r="S36" s="165">
        <f t="shared" si="1"/>
        <v>0</v>
      </c>
      <c r="T36" s="166"/>
      <c r="U36" s="145">
        <f t="shared" si="2"/>
        <v>0</v>
      </c>
    </row>
    <row r="37" spans="1:21" ht="39" thickBot="1" x14ac:dyDescent="0.25">
      <c r="A37" s="18">
        <v>32</v>
      </c>
      <c r="B37" s="146" t="s">
        <v>262</v>
      </c>
      <c r="C37" s="147" t="s">
        <v>127</v>
      </c>
      <c r="D37" s="147" t="s">
        <v>128</v>
      </c>
      <c r="E37" s="148" t="s">
        <v>262</v>
      </c>
      <c r="F37" s="137" t="s">
        <v>171</v>
      </c>
      <c r="G37" s="137" t="s">
        <v>172</v>
      </c>
      <c r="H37" s="137" t="s">
        <v>173</v>
      </c>
      <c r="I37" s="149" t="s">
        <v>136</v>
      </c>
      <c r="J37" s="232" t="s">
        <v>133</v>
      </c>
      <c r="K37" s="154" t="s">
        <v>130</v>
      </c>
      <c r="L37" s="151" t="s">
        <v>18</v>
      </c>
      <c r="M37" s="152" t="s">
        <v>31</v>
      </c>
      <c r="N37" s="178" t="s">
        <v>32</v>
      </c>
      <c r="O37" s="154" t="s">
        <v>30</v>
      </c>
      <c r="P37" s="151">
        <v>12</v>
      </c>
      <c r="Q37" s="179">
        <f t="shared" si="0"/>
        <v>24</v>
      </c>
      <c r="R37" s="180"/>
      <c r="S37" s="179">
        <f t="shared" si="1"/>
        <v>0</v>
      </c>
      <c r="T37" s="180"/>
      <c r="U37" s="181">
        <f t="shared" si="2"/>
        <v>0</v>
      </c>
    </row>
    <row r="38" spans="1:21" ht="40.5" customHeight="1" thickTop="1" thickBot="1" x14ac:dyDescent="0.25">
      <c r="A38" s="18">
        <v>33</v>
      </c>
      <c r="B38" s="45" t="s">
        <v>263</v>
      </c>
      <c r="C38" s="46" t="s">
        <v>137</v>
      </c>
      <c r="D38" s="46" t="s">
        <v>138</v>
      </c>
      <c r="E38" s="47" t="s">
        <v>263</v>
      </c>
      <c r="F38" s="48" t="s">
        <v>174</v>
      </c>
      <c r="G38" s="48" t="s">
        <v>176</v>
      </c>
      <c r="H38" s="48" t="s">
        <v>268</v>
      </c>
      <c r="I38" s="49" t="s">
        <v>141</v>
      </c>
      <c r="J38" s="50" t="s">
        <v>140</v>
      </c>
      <c r="K38" s="49" t="s">
        <v>139</v>
      </c>
      <c r="L38" s="54" t="s">
        <v>18</v>
      </c>
      <c r="M38" s="86" t="s">
        <v>31</v>
      </c>
      <c r="N38" s="87" t="s">
        <v>32</v>
      </c>
      <c r="O38" s="49" t="s">
        <v>30</v>
      </c>
      <c r="P38" s="54">
        <v>165</v>
      </c>
      <c r="Q38" s="52">
        <f t="shared" si="0"/>
        <v>330</v>
      </c>
      <c r="R38" s="75"/>
      <c r="S38" s="52">
        <f t="shared" si="1"/>
        <v>0</v>
      </c>
      <c r="T38" s="75"/>
      <c r="U38" s="76">
        <f t="shared" si="2"/>
        <v>0</v>
      </c>
    </row>
    <row r="39" spans="1:21" ht="38.25" customHeight="1" thickTop="1" thickBot="1" x14ac:dyDescent="0.25">
      <c r="A39" s="18">
        <v>34</v>
      </c>
      <c r="B39" s="182" t="s">
        <v>264</v>
      </c>
      <c r="C39" s="183" t="s">
        <v>142</v>
      </c>
      <c r="D39" s="183" t="s">
        <v>143</v>
      </c>
      <c r="E39" s="184" t="s">
        <v>264</v>
      </c>
      <c r="F39" s="185" t="s">
        <v>177</v>
      </c>
      <c r="G39" s="185" t="s">
        <v>267</v>
      </c>
      <c r="H39" s="185" t="s">
        <v>178</v>
      </c>
      <c r="I39" s="170" t="s">
        <v>144</v>
      </c>
      <c r="J39" s="186" t="s">
        <v>146</v>
      </c>
      <c r="K39" s="170" t="s">
        <v>145</v>
      </c>
      <c r="L39" s="187" t="s">
        <v>18</v>
      </c>
      <c r="M39" s="188" t="s">
        <v>31</v>
      </c>
      <c r="N39" s="189" t="s">
        <v>32</v>
      </c>
      <c r="O39" s="170" t="s">
        <v>30</v>
      </c>
      <c r="P39" s="187">
        <v>30</v>
      </c>
      <c r="Q39" s="190">
        <f t="shared" si="0"/>
        <v>60</v>
      </c>
      <c r="R39" s="191"/>
      <c r="S39" s="190">
        <f t="shared" si="1"/>
        <v>0</v>
      </c>
      <c r="T39" s="191"/>
      <c r="U39" s="192">
        <f t="shared" si="2"/>
        <v>0</v>
      </c>
    </row>
    <row r="40" spans="1:21" ht="40.5" customHeight="1" thickTop="1" x14ac:dyDescent="0.2">
      <c r="A40" s="18">
        <v>35</v>
      </c>
      <c r="B40" s="31" t="s">
        <v>265</v>
      </c>
      <c r="C40" s="35" t="s">
        <v>147</v>
      </c>
      <c r="D40" s="35" t="s">
        <v>148</v>
      </c>
      <c r="E40" s="36" t="s">
        <v>265</v>
      </c>
      <c r="F40" s="237" t="s">
        <v>179</v>
      </c>
      <c r="G40" s="238" t="s">
        <v>180</v>
      </c>
      <c r="H40" s="238" t="s">
        <v>181</v>
      </c>
      <c r="I40" s="58" t="s">
        <v>151</v>
      </c>
      <c r="J40" s="58" t="s">
        <v>153</v>
      </c>
      <c r="K40" s="58" t="s">
        <v>149</v>
      </c>
      <c r="L40" s="29" t="s">
        <v>18</v>
      </c>
      <c r="M40" s="84" t="s">
        <v>31</v>
      </c>
      <c r="N40" s="89" t="s">
        <v>32</v>
      </c>
      <c r="O40" s="30" t="s">
        <v>30</v>
      </c>
      <c r="P40" s="29">
        <v>6</v>
      </c>
      <c r="Q40" s="74">
        <f t="shared" si="0"/>
        <v>12</v>
      </c>
      <c r="R40" s="71"/>
      <c r="S40" s="74">
        <f t="shared" si="1"/>
        <v>0</v>
      </c>
      <c r="T40" s="71"/>
      <c r="U40" s="73">
        <f t="shared" si="2"/>
        <v>0</v>
      </c>
    </row>
    <row r="41" spans="1:21" ht="39" thickBot="1" x14ac:dyDescent="0.25">
      <c r="A41" s="18">
        <v>36</v>
      </c>
      <c r="B41" s="31" t="s">
        <v>265</v>
      </c>
      <c r="C41" s="35" t="s">
        <v>147</v>
      </c>
      <c r="D41" s="35" t="s">
        <v>148</v>
      </c>
      <c r="E41" s="36" t="s">
        <v>265</v>
      </c>
      <c r="F41" s="241" t="s">
        <v>179</v>
      </c>
      <c r="G41" s="242" t="s">
        <v>180</v>
      </c>
      <c r="H41" s="242" t="s">
        <v>181</v>
      </c>
      <c r="I41" s="40" t="s">
        <v>152</v>
      </c>
      <c r="J41" s="40" t="s">
        <v>154</v>
      </c>
      <c r="K41" s="77" t="s">
        <v>150</v>
      </c>
      <c r="L41" s="212" t="s">
        <v>18</v>
      </c>
      <c r="M41" s="213" t="s">
        <v>31</v>
      </c>
      <c r="N41" s="214" t="s">
        <v>32</v>
      </c>
      <c r="O41" s="77" t="s">
        <v>30</v>
      </c>
      <c r="P41" s="215">
        <v>0</v>
      </c>
      <c r="Q41" s="78">
        <f t="shared" si="0"/>
        <v>0</v>
      </c>
      <c r="R41" s="70"/>
      <c r="S41" s="78">
        <f t="shared" si="1"/>
        <v>0</v>
      </c>
      <c r="T41" s="70"/>
      <c r="U41" s="79">
        <f t="shared" si="2"/>
        <v>0</v>
      </c>
    </row>
    <row r="42" spans="1:21" ht="46.5" thickTop="1" thickBot="1" x14ac:dyDescent="0.25">
      <c r="A42" s="18">
        <v>37</v>
      </c>
      <c r="B42" s="182" t="s">
        <v>238</v>
      </c>
      <c r="C42" s="225" t="s">
        <v>239</v>
      </c>
      <c r="D42" s="225"/>
      <c r="E42" s="226" t="s">
        <v>240</v>
      </c>
      <c r="F42" s="227" t="s">
        <v>241</v>
      </c>
      <c r="G42" s="228">
        <v>384370880</v>
      </c>
      <c r="H42" s="227" t="s">
        <v>242</v>
      </c>
      <c r="I42" s="170" t="s">
        <v>257</v>
      </c>
      <c r="J42" s="170" t="s">
        <v>246</v>
      </c>
      <c r="K42" s="170" t="s">
        <v>245</v>
      </c>
      <c r="L42" s="187" t="s">
        <v>18</v>
      </c>
      <c r="M42" s="188" t="s">
        <v>31</v>
      </c>
      <c r="N42" s="189" t="s">
        <v>255</v>
      </c>
      <c r="O42" s="170" t="s">
        <v>256</v>
      </c>
      <c r="P42" s="187">
        <v>38</v>
      </c>
      <c r="Q42" s="171">
        <f t="shared" si="0"/>
        <v>76</v>
      </c>
      <c r="R42" s="172"/>
      <c r="S42" s="171">
        <f t="shared" si="1"/>
        <v>0</v>
      </c>
      <c r="T42" s="172"/>
      <c r="U42" s="173">
        <f t="shared" si="2"/>
        <v>0</v>
      </c>
    </row>
    <row r="43" spans="1:21" ht="46.5" thickTop="1" thickBot="1" x14ac:dyDescent="0.25">
      <c r="A43" s="18">
        <v>38</v>
      </c>
      <c r="B43" s="221" t="s">
        <v>253</v>
      </c>
      <c r="C43" s="220" t="s">
        <v>254</v>
      </c>
      <c r="D43" s="220"/>
      <c r="E43" s="222" t="s">
        <v>243</v>
      </c>
      <c r="F43" s="223" t="s">
        <v>241</v>
      </c>
      <c r="G43" s="224">
        <v>384362459</v>
      </c>
      <c r="H43" s="59" t="s">
        <v>244</v>
      </c>
      <c r="I43" s="254" t="s">
        <v>252</v>
      </c>
      <c r="J43" s="38" t="s">
        <v>247</v>
      </c>
      <c r="K43" s="38" t="s">
        <v>248</v>
      </c>
      <c r="L43" s="53" t="s">
        <v>18</v>
      </c>
      <c r="M43" s="88" t="s">
        <v>31</v>
      </c>
      <c r="N43" s="265" t="s">
        <v>255</v>
      </c>
      <c r="O43" s="49" t="s">
        <v>256</v>
      </c>
      <c r="P43" s="53">
        <v>0.5</v>
      </c>
      <c r="Q43" s="42">
        <f t="shared" si="0"/>
        <v>1</v>
      </c>
      <c r="R43" s="81"/>
      <c r="S43" s="42">
        <f t="shared" si="1"/>
        <v>0</v>
      </c>
      <c r="T43" s="81"/>
      <c r="U43" s="80">
        <f t="shared" si="2"/>
        <v>0</v>
      </c>
    </row>
    <row r="44" spans="1:21" ht="12.75" x14ac:dyDescent="0.2">
      <c r="A44" s="20" t="s">
        <v>15</v>
      </c>
      <c r="B44" s="31"/>
      <c r="C44" s="35"/>
      <c r="D44" s="35"/>
      <c r="E44" s="36"/>
      <c r="F44" s="32"/>
      <c r="G44" s="32"/>
      <c r="H44" s="32"/>
      <c r="I44" s="71"/>
      <c r="J44" s="216"/>
      <c r="K44" s="217"/>
      <c r="L44" s="217"/>
      <c r="M44" s="217"/>
      <c r="N44" s="218"/>
      <c r="O44" s="71"/>
      <c r="P44" s="219">
        <f>SUM(P6:P43)</f>
        <v>3519.5</v>
      </c>
      <c r="Q44" s="74">
        <f>SUM(Q6:Q43)</f>
        <v>7039</v>
      </c>
      <c r="S44" s="14">
        <f>SUM(S6:S43)</f>
        <v>0</v>
      </c>
      <c r="T44" s="72">
        <f>SUM(S6:S41)</f>
        <v>0</v>
      </c>
      <c r="U44" s="72">
        <f>SUM(T6:T41)</f>
        <v>0</v>
      </c>
    </row>
    <row r="45" spans="1:21" ht="13.5" thickBot="1" x14ac:dyDescent="0.25">
      <c r="A45" s="94" t="s">
        <v>219</v>
      </c>
      <c r="B45" s="31"/>
      <c r="C45" s="35"/>
      <c r="D45" s="35"/>
      <c r="E45" s="36"/>
      <c r="F45" s="32"/>
      <c r="G45" s="32"/>
      <c r="H45" s="32"/>
    </row>
    <row r="46" spans="1:21" ht="12.75" x14ac:dyDescent="0.2">
      <c r="A46" s="15"/>
      <c r="B46" s="33"/>
      <c r="C46" s="33"/>
      <c r="D46" s="33"/>
      <c r="E46" s="33"/>
      <c r="F46" s="33"/>
      <c r="G46" s="33"/>
      <c r="H46" s="33"/>
    </row>
    <row r="47" spans="1:21" ht="12.75" x14ac:dyDescent="0.2">
      <c r="A47" s="15"/>
      <c r="B47"/>
      <c r="C47"/>
      <c r="D47"/>
      <c r="E47"/>
      <c r="F47"/>
      <c r="G47"/>
      <c r="H47"/>
    </row>
    <row r="48" spans="1:21" ht="12.75" x14ac:dyDescent="0.2">
      <c r="B48" s="15"/>
      <c r="C48" s="15"/>
      <c r="D48" s="15"/>
      <c r="E48" s="15"/>
      <c r="F48" s="15"/>
      <c r="G48" s="15"/>
      <c r="H48" s="15"/>
    </row>
    <row r="49" spans="2:8" ht="12.75" x14ac:dyDescent="0.2">
      <c r="B49" s="15"/>
      <c r="C49" s="15"/>
      <c r="D49" s="15"/>
      <c r="E49" s="15"/>
      <c r="F49" s="15"/>
      <c r="G49" s="15"/>
      <c r="H49" s="15"/>
    </row>
  </sheetData>
  <sheetProtection formatCells="0" formatColumns="0" formatRows="0" insertColumns="0" insertRows="0" insertHyperlinks="0" deleteColumns="0" deleteRows="0" sort="0" autoFilter="0" pivotTables="0"/>
  <autoFilter ref="A5:P44"/>
  <mergeCells count="7">
    <mergeCell ref="A1:Q1"/>
    <mergeCell ref="B4:H4"/>
    <mergeCell ref="K4:M4"/>
    <mergeCell ref="N4:O4"/>
    <mergeCell ref="A3:S3"/>
    <mergeCell ref="I4:J4"/>
    <mergeCell ref="R4:U4"/>
  </mergeCells>
  <phoneticPr fontId="11" type="noConversion"/>
  <printOptions horizontalCentered="1"/>
  <pageMargins left="0.39370078740157483" right="0.39370078740157483" top="0.59055118110236227" bottom="0.39370078740157483" header="0.39370078740157483" footer="0.51181102362204722"/>
  <pageSetup paperSize="8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8"/>
  <sheetViews>
    <sheetView topLeftCell="G4" workbookViewId="0">
      <selection activeCell="H5" sqref="H5"/>
    </sheetView>
  </sheetViews>
  <sheetFormatPr defaultRowHeight="11.25" x14ac:dyDescent="0.2"/>
  <cols>
    <col min="2" max="2" width="18.33203125" customWidth="1"/>
    <col min="3" max="3" width="11.83203125" customWidth="1"/>
    <col min="4" max="4" width="13.83203125" customWidth="1"/>
    <col min="5" max="5" width="18" customWidth="1"/>
    <col min="6" max="6" width="13.83203125" customWidth="1"/>
    <col min="7" max="7" width="12.6640625" customWidth="1"/>
    <col min="8" max="8" width="33.33203125" customWidth="1"/>
    <col min="9" max="9" width="20.6640625" customWidth="1"/>
    <col min="10" max="10" width="12.5" customWidth="1"/>
    <col min="11" max="11" width="16.83203125" customWidth="1"/>
    <col min="12" max="12" width="12.5" customWidth="1"/>
    <col min="13" max="13" width="15.6640625" customWidth="1"/>
    <col min="16" max="16" width="16" customWidth="1"/>
    <col min="17" max="17" width="16.33203125" customWidth="1"/>
    <col min="18" max="18" width="11.6640625" customWidth="1"/>
    <col min="21" max="21" width="13.1640625" customWidth="1"/>
  </cols>
  <sheetData>
    <row r="2" spans="1:21" ht="13.5" thickBot="1" x14ac:dyDescent="0.25">
      <c r="A2" s="292" t="s">
        <v>208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</row>
    <row r="3" spans="1:21" ht="57.75" customHeight="1" thickBot="1" x14ac:dyDescent="0.25">
      <c r="A3" s="34"/>
      <c r="B3" s="273" t="s">
        <v>1</v>
      </c>
      <c r="C3" s="274"/>
      <c r="D3" s="274"/>
      <c r="E3" s="274"/>
      <c r="F3" s="275"/>
      <c r="G3" s="275"/>
      <c r="H3" s="276"/>
      <c r="I3" s="283"/>
      <c r="J3" s="284"/>
      <c r="K3" s="277" t="s">
        <v>13</v>
      </c>
      <c r="L3" s="278"/>
      <c r="M3" s="279"/>
      <c r="N3" s="280" t="s">
        <v>2</v>
      </c>
      <c r="O3" s="281"/>
      <c r="P3" s="66" t="s">
        <v>93</v>
      </c>
      <c r="Q3" s="62" t="s">
        <v>204</v>
      </c>
      <c r="R3" s="285" t="s">
        <v>200</v>
      </c>
      <c r="S3" s="286"/>
      <c r="T3" s="286"/>
      <c r="U3" s="287"/>
    </row>
    <row r="4" spans="1:21" ht="34.5" thickBot="1" x14ac:dyDescent="0.25">
      <c r="A4" s="3" t="s">
        <v>20</v>
      </c>
      <c r="B4" s="103" t="s">
        <v>22</v>
      </c>
      <c r="C4" s="104" t="s">
        <v>3</v>
      </c>
      <c r="D4" s="104" t="s">
        <v>12</v>
      </c>
      <c r="E4" s="104" t="s">
        <v>10</v>
      </c>
      <c r="F4" s="105" t="s">
        <v>4</v>
      </c>
      <c r="G4" s="104" t="s">
        <v>5</v>
      </c>
      <c r="H4" s="106" t="s">
        <v>6</v>
      </c>
      <c r="I4" s="107" t="s">
        <v>11</v>
      </c>
      <c r="J4" s="108" t="s">
        <v>14</v>
      </c>
      <c r="K4" s="103" t="s">
        <v>21</v>
      </c>
      <c r="L4" s="103" t="s">
        <v>17</v>
      </c>
      <c r="M4" s="103" t="s">
        <v>7</v>
      </c>
      <c r="N4" s="109" t="s">
        <v>8</v>
      </c>
      <c r="O4" s="110" t="s">
        <v>9</v>
      </c>
      <c r="P4" s="103" t="s">
        <v>23</v>
      </c>
      <c r="Q4" s="111" t="s">
        <v>23</v>
      </c>
      <c r="R4" s="112" t="s">
        <v>199</v>
      </c>
      <c r="S4" s="112" t="s">
        <v>205</v>
      </c>
      <c r="T4" s="113" t="s">
        <v>202</v>
      </c>
      <c r="U4" s="114" t="s">
        <v>203</v>
      </c>
    </row>
    <row r="5" spans="1:21" ht="65.25" customHeight="1" thickBot="1" x14ac:dyDescent="0.25">
      <c r="A5" s="18">
        <v>1</v>
      </c>
      <c r="B5" s="97" t="s">
        <v>260</v>
      </c>
      <c r="C5" s="98" t="s">
        <v>191</v>
      </c>
      <c r="D5" s="98" t="s">
        <v>192</v>
      </c>
      <c r="E5" s="99" t="s">
        <v>260</v>
      </c>
      <c r="F5" s="100" t="s">
        <v>193</v>
      </c>
      <c r="G5" s="101" t="s">
        <v>195</v>
      </c>
      <c r="H5" s="298" t="s">
        <v>198</v>
      </c>
      <c r="I5" s="133" t="s">
        <v>196</v>
      </c>
      <c r="J5" s="133" t="s">
        <v>197</v>
      </c>
      <c r="K5" s="133" t="s">
        <v>194</v>
      </c>
      <c r="L5" s="53" t="s">
        <v>19</v>
      </c>
      <c r="M5" s="102" t="s">
        <v>31</v>
      </c>
      <c r="N5" s="57" t="s">
        <v>32</v>
      </c>
      <c r="O5" s="38" t="s">
        <v>30</v>
      </c>
      <c r="P5" s="41">
        <v>486</v>
      </c>
      <c r="Q5" s="42">
        <f>2*P5</f>
        <v>972</v>
      </c>
      <c r="R5" s="42"/>
      <c r="S5" s="43">
        <f>Q5*R5</f>
        <v>0</v>
      </c>
      <c r="T5" s="130"/>
      <c r="U5" s="131">
        <f>S5+T5</f>
        <v>0</v>
      </c>
    </row>
    <row r="6" spans="1:21" ht="68.25" customHeight="1" thickTop="1" thickBot="1" x14ac:dyDescent="0.25">
      <c r="A6" s="18">
        <v>2</v>
      </c>
      <c r="B6" s="193" t="s">
        <v>263</v>
      </c>
      <c r="C6" s="194">
        <v>70878706</v>
      </c>
      <c r="D6" s="194" t="s">
        <v>138</v>
      </c>
      <c r="E6" s="193" t="s">
        <v>263</v>
      </c>
      <c r="F6" s="193" t="s">
        <v>206</v>
      </c>
      <c r="G6" s="194" t="s">
        <v>176</v>
      </c>
      <c r="H6" s="194" t="s">
        <v>175</v>
      </c>
      <c r="I6" s="194" t="s">
        <v>207</v>
      </c>
      <c r="J6" s="194">
        <v>4042021</v>
      </c>
      <c r="K6" s="194" t="s">
        <v>139</v>
      </c>
      <c r="L6" s="187" t="s">
        <v>19</v>
      </c>
      <c r="M6" s="195" t="s">
        <v>31</v>
      </c>
      <c r="N6" s="196" t="s">
        <v>32</v>
      </c>
      <c r="O6" s="170" t="s">
        <v>30</v>
      </c>
      <c r="P6" s="197">
        <v>455</v>
      </c>
      <c r="Q6" s="171">
        <f t="shared" ref="Q6:Q8" si="0">2*P6</f>
        <v>910</v>
      </c>
      <c r="R6" s="198"/>
      <c r="S6" s="199">
        <f t="shared" ref="S6:S8" si="1">Q6*R6</f>
        <v>0</v>
      </c>
      <c r="T6" s="200"/>
      <c r="U6" s="201">
        <f t="shared" ref="U6:U8" si="2">S6+T6</f>
        <v>0</v>
      </c>
    </row>
    <row r="7" spans="1:21" ht="78" thickTop="1" thickBot="1" x14ac:dyDescent="0.25">
      <c r="A7" s="18">
        <v>3</v>
      </c>
      <c r="B7" s="128" t="s">
        <v>266</v>
      </c>
      <c r="C7" s="129">
        <v>70981949</v>
      </c>
      <c r="D7" s="129" t="s">
        <v>211</v>
      </c>
      <c r="E7" s="128" t="s">
        <v>266</v>
      </c>
      <c r="F7" s="128" t="s">
        <v>212</v>
      </c>
      <c r="G7" s="129" t="s">
        <v>213</v>
      </c>
      <c r="H7" s="129" t="s">
        <v>214</v>
      </c>
      <c r="I7" s="129" t="s">
        <v>209</v>
      </c>
      <c r="J7" s="129">
        <v>4074239</v>
      </c>
      <c r="K7" s="129" t="s">
        <v>210</v>
      </c>
      <c r="L7" s="54" t="s">
        <v>19</v>
      </c>
      <c r="M7" s="95" t="s">
        <v>31</v>
      </c>
      <c r="N7" s="51" t="s">
        <v>33</v>
      </c>
      <c r="O7" s="49" t="s">
        <v>30</v>
      </c>
      <c r="P7" s="96">
        <v>725</v>
      </c>
      <c r="Q7" s="52">
        <f t="shared" si="0"/>
        <v>1450</v>
      </c>
      <c r="R7" s="96"/>
      <c r="S7" s="43">
        <f t="shared" si="1"/>
        <v>0</v>
      </c>
      <c r="T7" s="129"/>
      <c r="U7" s="132">
        <f t="shared" si="2"/>
        <v>0</v>
      </c>
    </row>
    <row r="8" spans="1:21" ht="65.25" thickTop="1" thickBot="1" x14ac:dyDescent="0.25">
      <c r="A8" s="19">
        <v>4</v>
      </c>
      <c r="B8" s="202" t="s">
        <v>94</v>
      </c>
      <c r="C8" s="203">
        <v>48202622</v>
      </c>
      <c r="D8" s="203" t="s">
        <v>96</v>
      </c>
      <c r="E8" s="202" t="s">
        <v>94</v>
      </c>
      <c r="F8" s="202" t="s">
        <v>216</v>
      </c>
      <c r="G8" s="204">
        <v>602682454</v>
      </c>
      <c r="H8" s="203" t="s">
        <v>161</v>
      </c>
      <c r="I8" s="203" t="s">
        <v>217</v>
      </c>
      <c r="J8" s="203">
        <v>9929580</v>
      </c>
      <c r="K8" s="203" t="s">
        <v>215</v>
      </c>
      <c r="L8" s="205" t="s">
        <v>19</v>
      </c>
      <c r="M8" s="206" t="s">
        <v>31</v>
      </c>
      <c r="N8" s="207" t="s">
        <v>34</v>
      </c>
      <c r="O8" s="208" t="s">
        <v>30</v>
      </c>
      <c r="P8" s="209">
        <v>781</v>
      </c>
      <c r="Q8" s="210">
        <f t="shared" si="0"/>
        <v>1562</v>
      </c>
      <c r="R8" s="209"/>
      <c r="S8" s="199">
        <f t="shared" si="1"/>
        <v>0</v>
      </c>
      <c r="T8" s="203"/>
      <c r="U8" s="211">
        <f t="shared" si="2"/>
        <v>0</v>
      </c>
    </row>
    <row r="9" spans="1:21" ht="12.75" x14ac:dyDescent="0.2">
      <c r="A9" s="293" t="s">
        <v>15</v>
      </c>
      <c r="B9" s="294"/>
      <c r="P9" s="229">
        <f>SUM(P5:P8)</f>
        <v>2447</v>
      </c>
      <c r="Q9" s="74">
        <f>SUM(Q5:Q8)</f>
        <v>4894</v>
      </c>
      <c r="R9" s="74">
        <f>SUM(R5:R8)</f>
        <v>0</v>
      </c>
      <c r="S9" s="74"/>
      <c r="T9" s="74">
        <f t="shared" ref="T9:U9" si="3">SUM(T5:T8)</f>
        <v>0</v>
      </c>
      <c r="U9" s="74">
        <f t="shared" si="3"/>
        <v>0</v>
      </c>
    </row>
    <row r="10" spans="1:21" ht="12.75" x14ac:dyDescent="0.2">
      <c r="A10" s="94" t="s">
        <v>219</v>
      </c>
    </row>
    <row r="11" spans="1:21" ht="12" thickBot="1" x14ac:dyDescent="0.25"/>
    <row r="12" spans="1:21" ht="13.5" customHeight="1" thickBot="1" x14ac:dyDescent="0.25">
      <c r="A12" s="125"/>
      <c r="B12" s="297" t="s">
        <v>218</v>
      </c>
      <c r="C12" s="297"/>
      <c r="D12" s="297"/>
      <c r="E12" s="297"/>
      <c r="F12" s="297"/>
      <c r="G12" s="297"/>
      <c r="H12" s="297"/>
      <c r="I12" s="297"/>
      <c r="J12" s="297"/>
      <c r="K12" s="297"/>
      <c r="L12" s="126"/>
      <c r="M12" s="126"/>
      <c r="N12" s="126"/>
      <c r="O12" s="126"/>
      <c r="P12" s="126"/>
      <c r="Q12" s="126"/>
      <c r="R12" s="126"/>
      <c r="S12" s="126"/>
      <c r="T12" s="126"/>
      <c r="U12" s="127"/>
    </row>
    <row r="13" spans="1:21" ht="13.5" thickBot="1" x14ac:dyDescent="0.25">
      <c r="B13" s="295" t="s">
        <v>221</v>
      </c>
      <c r="C13" s="295"/>
      <c r="E13" s="295" t="s">
        <v>234</v>
      </c>
      <c r="F13" s="295"/>
      <c r="H13" s="288" t="s">
        <v>235</v>
      </c>
      <c r="I13" s="289"/>
      <c r="K13" s="288" t="s">
        <v>236</v>
      </c>
      <c r="L13" s="289"/>
    </row>
    <row r="14" spans="1:21" ht="13.5" thickBot="1" x14ac:dyDescent="0.25">
      <c r="B14" s="296" t="s">
        <v>194</v>
      </c>
      <c r="C14" s="296"/>
      <c r="E14" s="296" t="s">
        <v>139</v>
      </c>
      <c r="F14" s="296"/>
      <c r="H14" s="290" t="s">
        <v>210</v>
      </c>
      <c r="I14" s="291"/>
      <c r="K14" s="290" t="s">
        <v>215</v>
      </c>
      <c r="L14" s="291"/>
    </row>
    <row r="15" spans="1:21" ht="51.75" thickBot="1" x14ac:dyDescent="0.25">
      <c r="B15" s="120" t="s">
        <v>220</v>
      </c>
      <c r="C15" s="124" t="s">
        <v>249</v>
      </c>
      <c r="E15" s="120" t="s">
        <v>220</v>
      </c>
      <c r="F15" s="124" t="s">
        <v>249</v>
      </c>
      <c r="H15" s="120" t="s">
        <v>220</v>
      </c>
      <c r="I15" s="124" t="s">
        <v>249</v>
      </c>
      <c r="K15" s="120" t="s">
        <v>220</v>
      </c>
      <c r="L15" s="124" t="s">
        <v>249</v>
      </c>
    </row>
    <row r="16" spans="1:21" ht="12.75" x14ac:dyDescent="0.2">
      <c r="B16" s="121" t="s">
        <v>222</v>
      </c>
      <c r="C16" s="115">
        <v>115.85</v>
      </c>
      <c r="E16" s="121" t="s">
        <v>222</v>
      </c>
      <c r="F16" s="115">
        <v>73.78</v>
      </c>
      <c r="H16" s="121" t="s">
        <v>222</v>
      </c>
      <c r="I16" s="263">
        <v>121.22</v>
      </c>
      <c r="K16" s="121" t="s">
        <v>222</v>
      </c>
      <c r="L16" s="263">
        <v>121.97</v>
      </c>
    </row>
    <row r="17" spans="2:12" ht="12.75" x14ac:dyDescent="0.2">
      <c r="B17" s="122" t="s">
        <v>223</v>
      </c>
      <c r="C17" s="116">
        <v>76.290000000000006</v>
      </c>
      <c r="E17" s="122" t="s">
        <v>223</v>
      </c>
      <c r="F17" s="116">
        <v>77.89</v>
      </c>
      <c r="H17" s="122" t="s">
        <v>223</v>
      </c>
      <c r="I17" s="264">
        <v>103.6</v>
      </c>
      <c r="K17" s="122" t="s">
        <v>223</v>
      </c>
      <c r="L17" s="264">
        <v>105.68</v>
      </c>
    </row>
    <row r="18" spans="2:12" ht="12.75" x14ac:dyDescent="0.2">
      <c r="B18" s="122" t="s">
        <v>224</v>
      </c>
      <c r="C18" s="116">
        <v>61.99</v>
      </c>
      <c r="E18" s="122" t="s">
        <v>224</v>
      </c>
      <c r="F18" s="116">
        <v>54.86</v>
      </c>
      <c r="H18" s="122" t="s">
        <v>224</v>
      </c>
      <c r="I18" s="264">
        <v>79.900000000000006</v>
      </c>
      <c r="K18" s="122" t="s">
        <v>224</v>
      </c>
      <c r="L18" s="264">
        <v>88.88</v>
      </c>
    </row>
    <row r="19" spans="2:12" ht="12.75" x14ac:dyDescent="0.2">
      <c r="B19" s="122" t="s">
        <v>225</v>
      </c>
      <c r="C19" s="116">
        <v>23.73</v>
      </c>
      <c r="E19" s="122" t="s">
        <v>225</v>
      </c>
      <c r="F19" s="116">
        <v>20.73</v>
      </c>
      <c r="H19" s="122" t="s">
        <v>225</v>
      </c>
      <c r="I19" s="264">
        <v>57.57</v>
      </c>
      <c r="K19" s="122" t="s">
        <v>225</v>
      </c>
      <c r="L19" s="264">
        <v>27.47</v>
      </c>
    </row>
    <row r="20" spans="2:12" ht="12.75" x14ac:dyDescent="0.2">
      <c r="B20" s="122" t="s">
        <v>226</v>
      </c>
      <c r="C20" s="116">
        <v>7.14</v>
      </c>
      <c r="E20" s="122" t="s">
        <v>226</v>
      </c>
      <c r="F20" s="116">
        <v>6.02</v>
      </c>
      <c r="H20" s="122" t="s">
        <v>226</v>
      </c>
      <c r="I20" s="264">
        <v>27.84</v>
      </c>
      <c r="K20" s="122" t="s">
        <v>226</v>
      </c>
      <c r="L20" s="264">
        <v>8</v>
      </c>
    </row>
    <row r="21" spans="2:12" ht="12.75" x14ac:dyDescent="0.2">
      <c r="B21" s="122" t="s">
        <v>227</v>
      </c>
      <c r="C21" s="116">
        <v>0</v>
      </c>
      <c r="E21" s="122" t="s">
        <v>227</v>
      </c>
      <c r="F21" s="116">
        <v>2.4900000000000002</v>
      </c>
      <c r="H21" s="122" t="s">
        <v>227</v>
      </c>
      <c r="I21" s="264">
        <v>13.27</v>
      </c>
      <c r="K21" s="122" t="s">
        <v>227</v>
      </c>
      <c r="L21" s="264">
        <v>6.93</v>
      </c>
    </row>
    <row r="22" spans="2:12" ht="12.75" x14ac:dyDescent="0.2">
      <c r="B22" s="122" t="s">
        <v>228</v>
      </c>
      <c r="C22" s="116">
        <v>0</v>
      </c>
      <c r="E22" s="122" t="s">
        <v>228</v>
      </c>
      <c r="F22" s="116">
        <v>0</v>
      </c>
      <c r="H22" s="122" t="s">
        <v>228</v>
      </c>
      <c r="I22" s="264">
        <v>11.75</v>
      </c>
      <c r="K22" s="122" t="s">
        <v>228</v>
      </c>
      <c r="L22" s="264">
        <v>9.01</v>
      </c>
    </row>
    <row r="23" spans="2:12" ht="12.75" x14ac:dyDescent="0.2">
      <c r="B23" s="122" t="s">
        <v>229</v>
      </c>
      <c r="C23" s="116">
        <v>0</v>
      </c>
      <c r="E23" s="122" t="s">
        <v>229</v>
      </c>
      <c r="F23" s="116">
        <v>0</v>
      </c>
      <c r="H23" s="122" t="s">
        <v>229</v>
      </c>
      <c r="I23" s="264">
        <v>11.75</v>
      </c>
      <c r="K23" s="122" t="s">
        <v>229</v>
      </c>
      <c r="L23" s="264">
        <v>50.51</v>
      </c>
    </row>
    <row r="24" spans="2:12" ht="12.75" x14ac:dyDescent="0.2">
      <c r="B24" s="122" t="s">
        <v>230</v>
      </c>
      <c r="C24" s="116">
        <v>11.68</v>
      </c>
      <c r="E24" s="122" t="s">
        <v>230</v>
      </c>
      <c r="F24" s="116">
        <v>10.31</v>
      </c>
      <c r="H24" s="122" t="s">
        <v>230</v>
      </c>
      <c r="I24" s="264">
        <v>42.49</v>
      </c>
      <c r="K24" s="122" t="s">
        <v>230</v>
      </c>
      <c r="L24" s="264">
        <v>65.28</v>
      </c>
    </row>
    <row r="25" spans="2:12" ht="12.75" x14ac:dyDescent="0.2">
      <c r="B25" s="122" t="s">
        <v>231</v>
      </c>
      <c r="C25" s="116">
        <v>33.99</v>
      </c>
      <c r="E25" s="122" t="s">
        <v>231</v>
      </c>
      <c r="F25" s="116">
        <v>37.26</v>
      </c>
      <c r="H25" s="122" t="s">
        <v>231</v>
      </c>
      <c r="I25" s="264">
        <v>49.52</v>
      </c>
      <c r="K25" s="122" t="s">
        <v>231</v>
      </c>
      <c r="L25" s="264">
        <v>90.03</v>
      </c>
    </row>
    <row r="26" spans="2:12" ht="12.75" x14ac:dyDescent="0.2">
      <c r="B26" s="122" t="s">
        <v>232</v>
      </c>
      <c r="C26" s="116">
        <v>58.29</v>
      </c>
      <c r="E26" s="122" t="s">
        <v>232</v>
      </c>
      <c r="F26" s="116">
        <v>54.39</v>
      </c>
      <c r="H26" s="122" t="s">
        <v>232</v>
      </c>
      <c r="I26" s="264">
        <v>76.13</v>
      </c>
      <c r="K26" s="122" t="s">
        <v>232</v>
      </c>
      <c r="L26" s="264">
        <v>98.18</v>
      </c>
    </row>
    <row r="27" spans="2:12" ht="13.5" thickBot="1" x14ac:dyDescent="0.25">
      <c r="B27" s="123" t="s">
        <v>233</v>
      </c>
      <c r="C27" s="117">
        <v>97.04</v>
      </c>
      <c r="E27" s="123" t="s">
        <v>233</v>
      </c>
      <c r="F27" s="117">
        <v>117.27</v>
      </c>
      <c r="H27" s="123" t="s">
        <v>233</v>
      </c>
      <c r="I27" s="117">
        <v>129.96</v>
      </c>
      <c r="K27" s="123" t="s">
        <v>233</v>
      </c>
      <c r="L27" s="117">
        <v>109.06</v>
      </c>
    </row>
    <row r="28" spans="2:12" ht="13.5" thickBot="1" x14ac:dyDescent="0.25">
      <c r="B28" s="118" t="s">
        <v>190</v>
      </c>
      <c r="C28" s="119">
        <f>SUM(C16:C27)</f>
        <v>486.00000000000006</v>
      </c>
      <c r="E28" s="118" t="s">
        <v>190</v>
      </c>
      <c r="F28" s="119">
        <f>SUM(F16:F27)</f>
        <v>455</v>
      </c>
      <c r="H28" s="261" t="s">
        <v>190</v>
      </c>
      <c r="I28" s="262">
        <f>SUM(I16:I27)</f>
        <v>725</v>
      </c>
      <c r="K28" s="261" t="s">
        <v>190</v>
      </c>
      <c r="L28" s="262">
        <f>SUM(L16:L27)</f>
        <v>781</v>
      </c>
    </row>
  </sheetData>
  <mergeCells count="16">
    <mergeCell ref="H13:I13"/>
    <mergeCell ref="H14:I14"/>
    <mergeCell ref="A2:U2"/>
    <mergeCell ref="A9:B9"/>
    <mergeCell ref="B13:C13"/>
    <mergeCell ref="B14:C14"/>
    <mergeCell ref="E13:F13"/>
    <mergeCell ref="E14:F14"/>
    <mergeCell ref="K13:L13"/>
    <mergeCell ref="R3:U3"/>
    <mergeCell ref="K14:L14"/>
    <mergeCell ref="B12:K12"/>
    <mergeCell ref="B3:H3"/>
    <mergeCell ref="I3:J3"/>
    <mergeCell ref="K3:M3"/>
    <mergeCell ref="N3:O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tabSelected="1" workbookViewId="0">
      <selection activeCell="G6" sqref="G6"/>
    </sheetView>
  </sheetViews>
  <sheetFormatPr defaultRowHeight="11.25" x14ac:dyDescent="0.2"/>
  <cols>
    <col min="2" max="2" width="13.1640625" customWidth="1"/>
    <col min="3" max="3" width="16" customWidth="1"/>
    <col min="4" max="4" width="12.33203125" customWidth="1"/>
    <col min="5" max="5" width="15.5" customWidth="1"/>
    <col min="6" max="6" width="14.33203125" customWidth="1"/>
    <col min="7" max="7" width="22.33203125" customWidth="1"/>
  </cols>
  <sheetData>
    <row r="2" spans="2:7" ht="12" thickBot="1" x14ac:dyDescent="0.25"/>
    <row r="3" spans="2:7" ht="63" customHeight="1" thickBot="1" x14ac:dyDescent="0.25">
      <c r="B3" s="60" t="s">
        <v>182</v>
      </c>
      <c r="C3" s="60" t="s">
        <v>183</v>
      </c>
      <c r="D3" s="60" t="s">
        <v>184</v>
      </c>
      <c r="E3" s="60" t="s">
        <v>185</v>
      </c>
      <c r="F3" s="60" t="s">
        <v>186</v>
      </c>
      <c r="G3" s="60" t="s">
        <v>187</v>
      </c>
    </row>
    <row r="4" spans="2:7" ht="28.5" customHeight="1" thickBot="1" x14ac:dyDescent="0.25">
      <c r="B4" s="61" t="s">
        <v>188</v>
      </c>
      <c r="C4" s="299">
        <v>7039</v>
      </c>
      <c r="D4" s="90"/>
      <c r="E4" s="90">
        <f>C4*D4</f>
        <v>0</v>
      </c>
      <c r="F4" s="90"/>
      <c r="G4" s="91">
        <f>E4+F4</f>
        <v>0</v>
      </c>
    </row>
    <row r="5" spans="2:7" ht="26.25" customHeight="1" thickBot="1" x14ac:dyDescent="0.25">
      <c r="B5" s="61" t="s">
        <v>189</v>
      </c>
      <c r="C5" s="300">
        <v>4894</v>
      </c>
      <c r="D5" s="92"/>
      <c r="E5" s="92">
        <f>C5*D5</f>
        <v>0</v>
      </c>
      <c r="F5" s="92"/>
      <c r="G5" s="93">
        <f>E5+F5</f>
        <v>0</v>
      </c>
    </row>
    <row r="6" spans="2:7" ht="21.75" customHeight="1" thickBot="1" x14ac:dyDescent="0.25">
      <c r="B6" s="301" t="s">
        <v>190</v>
      </c>
      <c r="C6" s="302">
        <f>C4+C5</f>
        <v>11933</v>
      </c>
      <c r="D6" s="303"/>
      <c r="E6" s="303">
        <f>E4+E5</f>
        <v>0</v>
      </c>
      <c r="F6" s="303"/>
      <c r="G6" s="304">
        <f>G4+G5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odběrná místa - maloodběr</vt:lpstr>
      <vt:lpstr>odběrná místa - středoodběr</vt:lpstr>
      <vt:lpstr>Tabulka pro rozpis ceny plnění</vt:lpstr>
      <vt:lpstr>'odběrná místa - maloodběr'!Názvy_tisku</vt:lpstr>
      <vt:lpstr>'odběrná místa - maloodběr'!Oblast_tisku</vt:lpstr>
    </vt:vector>
  </TitlesOfParts>
  <Company>eCENTRE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Skapa</dc:creator>
  <cp:lastModifiedBy>Adéla</cp:lastModifiedBy>
  <cp:lastPrinted>2012-06-21T07:40:00Z</cp:lastPrinted>
  <dcterms:created xsi:type="dcterms:W3CDTF">2010-09-10T11:40:23Z</dcterms:created>
  <dcterms:modified xsi:type="dcterms:W3CDTF">2012-06-21T13:27:52Z</dcterms:modified>
</cp:coreProperties>
</file>