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2075" activeTab="5"/>
  </bookViews>
  <sheets>
    <sheet name="Semily" sheetId="1" r:id="rId1"/>
    <sheet name="Benešov u Semil" sheetId="2" r:id="rId2"/>
    <sheet name="Rokytnice nad Jizerou" sheetId="3" r:id="rId3"/>
    <sheet name="Jilemnice" sheetId="4" r:id="rId4"/>
    <sheet name="Celkem" sheetId="5" r:id="rId5"/>
    <sheet name="Předpokládaná cena" sheetId="6" r:id="rId6"/>
  </sheets>
  <definedNames/>
  <calcPr fullCalcOnLoad="1" refMode="R1C1"/>
</workbook>
</file>

<file path=xl/sharedStrings.xml><?xml version="1.0" encoding="utf-8"?>
<sst xmlns="http://schemas.openxmlformats.org/spreadsheetml/2006/main" count="363" uniqueCount="234">
  <si>
    <t>Cenová nabídka - Semily</t>
  </si>
  <si>
    <t>Cena distribuce</t>
  </si>
  <si>
    <t>Poplatek OTE     Kč/MWh</t>
  </si>
  <si>
    <t>Služby obchodu</t>
  </si>
  <si>
    <t>Daň z plynu  Kč/MWh</t>
  </si>
  <si>
    <t>Platba</t>
  </si>
  <si>
    <t>Celkem za rok</t>
  </si>
  <si>
    <t>EIC kód</t>
  </si>
  <si>
    <t>název</t>
  </si>
  <si>
    <t>adresa odběrného místa</t>
  </si>
  <si>
    <t>číslo místa spotřeby</t>
  </si>
  <si>
    <t>číslo zákazníka</t>
  </si>
  <si>
    <t>plán spotřeby na období 12 měsíců v m3</t>
  </si>
  <si>
    <t>plán spotřeby na období 12 měsíců v MWh</t>
  </si>
  <si>
    <t>plyn                   KČ/MWh</t>
  </si>
  <si>
    <t>Roční cena za kapacitu     Kč/tis.m3*rok</t>
  </si>
  <si>
    <t>Měsíční plat za kapacitu    Kč/měsíc</t>
  </si>
  <si>
    <t>Roční cena za kapacitu   Kč/tis.m3*rok</t>
  </si>
  <si>
    <t>Měcíční plat za kapacitu     Kč/měsíc</t>
  </si>
  <si>
    <t>Distribuce včetně OTEP              Kč</t>
  </si>
  <si>
    <t>Přeprava strukturování                 Kč</t>
  </si>
  <si>
    <t>Plyn                 Kč</t>
  </si>
  <si>
    <t>Daň z plynu      Kč</t>
  </si>
  <si>
    <t>DPH           Kč</t>
  </si>
  <si>
    <t>CELKEM            Kč</t>
  </si>
  <si>
    <t>Kč/MWh</t>
  </si>
  <si>
    <t>Kč/m3</t>
  </si>
  <si>
    <t>cena za odběrné místo a 12 měsíců celkem         Kč</t>
  </si>
  <si>
    <t>27ZG500Z00777219</t>
  </si>
  <si>
    <t>Jana Žižky 270, 513 01 Semily</t>
  </si>
  <si>
    <t>9300515887</t>
  </si>
  <si>
    <t>9520105603</t>
  </si>
  <si>
    <t>27ZG500Z0076667V</t>
  </si>
  <si>
    <t>Jana Žižky 375, 513 01 Semily</t>
  </si>
  <si>
    <t>9300516784</t>
  </si>
  <si>
    <t>27ZG500Z00777227</t>
  </si>
  <si>
    <t>Tyršova 485, 513 01 Semily</t>
  </si>
  <si>
    <t>9300515907</t>
  </si>
  <si>
    <t>27ZG500Z0072933J</t>
  </si>
  <si>
    <t>MŠ Pod Vartou</t>
  </si>
  <si>
    <t>Pod Vartou 609, 513 01 Semily</t>
  </si>
  <si>
    <t>9300553094</t>
  </si>
  <si>
    <t>9520110407</t>
  </si>
  <si>
    <t>27ZG500Z0072951H</t>
  </si>
  <si>
    <t>Kulturní centrum Golf Semily</t>
  </si>
  <si>
    <t>Na Olešce 199, 513 01 Semily</t>
  </si>
  <si>
    <t>9300518017</t>
  </si>
  <si>
    <t>9520107715</t>
  </si>
  <si>
    <t>27ZG500Z0074095N</t>
  </si>
  <si>
    <t>9300518001</t>
  </si>
  <si>
    <t>27ZG500Z0074183Q</t>
  </si>
  <si>
    <t>9300518010</t>
  </si>
  <si>
    <t>27ZG500Z0066679U</t>
  </si>
  <si>
    <t>Tyršova 48, 513 01 Semily</t>
  </si>
  <si>
    <t>27ZG500Z00721813</t>
  </si>
  <si>
    <t>Středisko volného času dětí a mládeže</t>
  </si>
  <si>
    <t>Tyršova 380, 513 01 Semily</t>
  </si>
  <si>
    <t>9300521812</t>
  </si>
  <si>
    <t>9520107324</t>
  </si>
  <si>
    <t>27ZG500Z00605457</t>
  </si>
  <si>
    <t>ZŠ Dr. F. L. Riegra Semily</t>
  </si>
  <si>
    <t>Jizerská 564, 513 01 Semily</t>
  </si>
  <si>
    <t>93005156792</t>
  </si>
  <si>
    <t>9520118132</t>
  </si>
  <si>
    <t>27ZG500Z0072960G</t>
  </si>
  <si>
    <t>Základní umělecká škola</t>
  </si>
  <si>
    <t>Komenského nám. 148, 513 01 Semily</t>
  </si>
  <si>
    <t>9300491125</t>
  </si>
  <si>
    <t>9520108247</t>
  </si>
  <si>
    <t>27ZG500Z0066473D</t>
  </si>
  <si>
    <t>Sprotovní centrum Semily</t>
  </si>
  <si>
    <t>3. května 327, 513 01 Semily</t>
  </si>
  <si>
    <t>9300570870</t>
  </si>
  <si>
    <t>9520115114</t>
  </si>
  <si>
    <t>27ZG500Z00731347</t>
  </si>
  <si>
    <t>Ke Stadionu 860/1, 513 01 Semily</t>
  </si>
  <si>
    <t>9300517620</t>
  </si>
  <si>
    <t>27ZG500Z00750090</t>
  </si>
  <si>
    <t>Sociální služby</t>
  </si>
  <si>
    <t>Bavlnářská 567, 513 01 Semily</t>
  </si>
  <si>
    <t>9300517642</t>
  </si>
  <si>
    <t>9520117888</t>
  </si>
  <si>
    <t>27ZG500Z0074138V</t>
  </si>
  <si>
    <t>Mateřská škola speciální Semily</t>
  </si>
  <si>
    <t>Na Olešce 433, 513 01 Semily</t>
  </si>
  <si>
    <t>9300554060</t>
  </si>
  <si>
    <t>9520116978</t>
  </si>
  <si>
    <t>27ZG500Z00757552</t>
  </si>
  <si>
    <t>Mateřská škola Luční, Semily</t>
  </si>
  <si>
    <t>Pekárenská 89, 513 01 Semily</t>
  </si>
  <si>
    <t>9300567600</t>
  </si>
  <si>
    <t>9520114343</t>
  </si>
  <si>
    <t>27ZG500Z0073067X</t>
  </si>
  <si>
    <t>Pekárenská 468, 513 01 Semily</t>
  </si>
  <si>
    <t>9300486104</t>
  </si>
  <si>
    <t>27ZG500Z00729834</t>
  </si>
  <si>
    <t>Základní škola Ivana Olbrachta</t>
  </si>
  <si>
    <t>Komenského nám. 150, 513 01 Semily</t>
  </si>
  <si>
    <t>9300521970</t>
  </si>
  <si>
    <t>9520108168</t>
  </si>
  <si>
    <t>27ZG500Z00853780</t>
  </si>
  <si>
    <t>9300521961</t>
  </si>
  <si>
    <t>27ZG500Z00744965</t>
  </si>
  <si>
    <t>Město Semily</t>
  </si>
  <si>
    <t>28. října 68, 513 01 Semily</t>
  </si>
  <si>
    <t>9300528717</t>
  </si>
  <si>
    <t>9520104796</t>
  </si>
  <si>
    <t>27ZG500Z00853667</t>
  </si>
  <si>
    <t>Bitouchov 80, 513 01 Semily</t>
  </si>
  <si>
    <t>9300521839</t>
  </si>
  <si>
    <t>27ZG500Z00757544</t>
  </si>
  <si>
    <t>Husova 82, 513 01 Semily</t>
  </si>
  <si>
    <t>9300518619</t>
  </si>
  <si>
    <t>27ZG500Z0074612T</t>
  </si>
  <si>
    <t>Jana Žižky 56, 513 01 Semily</t>
  </si>
  <si>
    <t>9300527597</t>
  </si>
  <si>
    <t>27ZG500Z00603578</t>
  </si>
  <si>
    <t>Komenského nám. 113, 513 01 Semily</t>
  </si>
  <si>
    <t>9300485237</t>
  </si>
  <si>
    <t>27ZG500Z00721481</t>
  </si>
  <si>
    <t>Riegrovo náměstí 63, 513 01 Semily</t>
  </si>
  <si>
    <t>9300581376</t>
  </si>
  <si>
    <t>27ZG500Z00667221</t>
  </si>
  <si>
    <t>Pod Vartou 555, 513 01 Semily</t>
  </si>
  <si>
    <t>9300511937</t>
  </si>
  <si>
    <t>27ZG500Z00741520</t>
  </si>
  <si>
    <t>Tyršova 457, 513 01 Semily</t>
  </si>
  <si>
    <t>9300516376</t>
  </si>
  <si>
    <t>27ZG500Z00712911</t>
  </si>
  <si>
    <t>Městská bytová správa Semily, s.r.o.</t>
  </si>
  <si>
    <t>9300485230</t>
  </si>
  <si>
    <t>9520113467</t>
  </si>
  <si>
    <t>27ZG500Z0292557W</t>
  </si>
  <si>
    <t>9302346850</t>
  </si>
  <si>
    <t>27ZG500Z0066678W</t>
  </si>
  <si>
    <t>Dětský domov, Semily, Nad Školami 480, p.o.</t>
  </si>
  <si>
    <t>Nad Školami 484, 513 01 Semily</t>
  </si>
  <si>
    <t>9300514640</t>
  </si>
  <si>
    <t>9520107224</t>
  </si>
  <si>
    <t>Celkem předpokládáná dodávka zemního plynu ve výš uvedených budovách v m3 za 12 měsíců</t>
  </si>
  <si>
    <t>Celkem předpokládaná dodávka zemního plynu ve výše uvedených budovách v MWh za 12 měsíců</t>
  </si>
  <si>
    <t>Celkem za dodávku zemního plynu za 12 měsíců bez DPH</t>
  </si>
  <si>
    <t>Daň</t>
  </si>
  <si>
    <t>Celkem za dodávku zemního plynu za 12 měsíců vč. DPH</t>
  </si>
  <si>
    <t>Poznámka:</t>
  </si>
  <si>
    <t>Cenu distribuce uvádějte v cenách platných pro rok 2011</t>
  </si>
  <si>
    <t>Cenová nabídka - Benešov u Semil</t>
  </si>
  <si>
    <t>27ZG500Z02892981</t>
  </si>
  <si>
    <t>Obec Benešov u Semil</t>
  </si>
  <si>
    <t>Benešov u Semil 125, 512 06 Benešov u Semil</t>
  </si>
  <si>
    <t>27ZG500Z0284664R</t>
  </si>
  <si>
    <t>Benešov u Semil 134, 512 06 Benešov u Semil</t>
  </si>
  <si>
    <t>9300579022</t>
  </si>
  <si>
    <t>27ZG500Z00712393</t>
  </si>
  <si>
    <t>Benešov u Semil 46, 512 06 Benešov u Semil</t>
  </si>
  <si>
    <t>9300573345</t>
  </si>
  <si>
    <t>27ZG500Z00579441</t>
  </si>
  <si>
    <t>Benešov u Semil 252, 512 06 Benešov u Semil</t>
  </si>
  <si>
    <t>9300559231</t>
  </si>
  <si>
    <t>27ZG500Z02893003</t>
  </si>
  <si>
    <t>9302312431</t>
  </si>
  <si>
    <t>27ZG500Z02893011</t>
  </si>
  <si>
    <t>9302312438</t>
  </si>
  <si>
    <t>Cenová nabídka - Rokytnice nad Jizerou</t>
  </si>
  <si>
    <t>27ZG500Z0074993S</t>
  </si>
  <si>
    <t>Město Rokytnice nad Jizerou</t>
  </si>
  <si>
    <t>Dolní Rokytnice 384, 512 44 Rokytnice nad Jizerou</t>
  </si>
  <si>
    <t>9300522832</t>
  </si>
  <si>
    <t>27ZG500Z0075878N</t>
  </si>
  <si>
    <t>Dolní Rokytnice 333, 512 44 Rokytnice nad Jizerou</t>
  </si>
  <si>
    <t>9300516486</t>
  </si>
  <si>
    <t>27ZG500Z0291421P</t>
  </si>
  <si>
    <t>ZŠ Rokytnice nad Jizerou</t>
  </si>
  <si>
    <t>Dolní Rokytnice 172/9893, 512 44 Rokytnice nad Jizerou</t>
  </si>
  <si>
    <t>9302341440</t>
  </si>
  <si>
    <t>27ZG500Z0303698J</t>
  </si>
  <si>
    <t>MŠ Rokytnice nad Jizerou</t>
  </si>
  <si>
    <t>Horní Rokytnice 555, 512 45 Rokytnice nad Jizerou</t>
  </si>
  <si>
    <t>9302382956</t>
  </si>
  <si>
    <t>27ZG500Z0075045X</t>
  </si>
  <si>
    <t>Dolní Rokytnice 210, 514 44 Rokytnice nad Jizerou</t>
  </si>
  <si>
    <t>9300489543</t>
  </si>
  <si>
    <t>27ZG500Z00135949</t>
  </si>
  <si>
    <t>DDM Pod střechou</t>
  </si>
  <si>
    <t>Horní Rokytnice 467, 512 44 Rokytnice nad Jizerou</t>
  </si>
  <si>
    <t>9300577113</t>
  </si>
  <si>
    <t>27ZG500Z0075313Y</t>
  </si>
  <si>
    <t>9300577122</t>
  </si>
  <si>
    <t>Cenová nabídka - Jilemnice</t>
  </si>
  <si>
    <t>27ZG500Z0074091V</t>
  </si>
  <si>
    <t>Zásobování teplem Jilemnice, s.r.o.</t>
  </si>
  <si>
    <t>Valdštejnská 514 01 Jilemnice</t>
  </si>
  <si>
    <t>9300519300</t>
  </si>
  <si>
    <t>9520118152</t>
  </si>
  <si>
    <t>27ZG500Z0076088A</t>
  </si>
  <si>
    <t>Náměstí 3. května 228, 514 01 Jilemnice</t>
  </si>
  <si>
    <t>9300561346</t>
  </si>
  <si>
    <t>27ZG500Z0066432R</t>
  </si>
  <si>
    <t>Valteřická 716, 514 01 Jilemnice</t>
  </si>
  <si>
    <t>9300550635</t>
  </si>
  <si>
    <t>27ZG500Z0074092T</t>
  </si>
  <si>
    <t>Zámecká 232, 514 01 Jilemnice</t>
  </si>
  <si>
    <t>9300537634</t>
  </si>
  <si>
    <t>27ZG500Z0075036Y</t>
  </si>
  <si>
    <t>Jana Harracha 97, 514 01 Jilemnice</t>
  </si>
  <si>
    <t>9300518089</t>
  </si>
  <si>
    <t>27ZG500Z00786998</t>
  </si>
  <si>
    <t>Masarykovo náměstí 82, 514 01 Jilemnice</t>
  </si>
  <si>
    <t>9300522511</t>
  </si>
  <si>
    <t>27ZG500Z0075061Z</t>
  </si>
  <si>
    <t>Valdštejnská 216, 514 01 Jilemnice</t>
  </si>
  <si>
    <t>9300518282</t>
  </si>
  <si>
    <t>27ZG500Z0300895W</t>
  </si>
  <si>
    <t>Jilemnice parc. 99/4, 514 01 Jilemnice</t>
  </si>
  <si>
    <t>9302363432</t>
  </si>
  <si>
    <t>27ZG500Z0314494O</t>
  </si>
  <si>
    <t>Komenského 1, 514 01 Jilemnice</t>
  </si>
  <si>
    <t>9302449466</t>
  </si>
  <si>
    <t>Celkem</t>
  </si>
  <si>
    <t>Město</t>
  </si>
  <si>
    <t>Semily</t>
  </si>
  <si>
    <t>Benešov u Semil</t>
  </si>
  <si>
    <t>Rokytnice nad Jizerou</t>
  </si>
  <si>
    <t>Jilemnice</t>
  </si>
  <si>
    <t>Celkem předpokládáná dodávka zemního plynu v m3 za 12 měsíců</t>
  </si>
  <si>
    <t>Celkem předpokládaná dodávka zemního plynu v MWh za 12 měsíců</t>
  </si>
  <si>
    <t>Předpokládaná cena za distribuci bez DPH</t>
  </si>
  <si>
    <t>Předpokládaná cena za distribuci celkem bez DPH</t>
  </si>
  <si>
    <t>Předpokládaná cena za silovou část celkem bez DPH</t>
  </si>
  <si>
    <t>ZŠ a SŠ waldorfská</t>
  </si>
  <si>
    <t>Předpokládaná cena za zemní plyn bez DPH</t>
  </si>
  <si>
    <t>Nabídková cena za zemní plyn bez DPH</t>
  </si>
  <si>
    <t>Cena za distribuci bez DPH</t>
  </si>
  <si>
    <t xml:space="preserve">Celkem za dodávku zemního plynu za 12 měsíců bez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</si>
</sst>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65" fontId="4" fillId="34" borderId="16" xfId="0" applyNumberFormat="1" applyFont="1" applyFill="1" applyBorder="1" applyAlignment="1">
      <alignment horizontal="center" vertical="center" wrapText="1"/>
    </xf>
    <xf numFmtId="165" fontId="3" fillId="36" borderId="17" xfId="0" applyNumberFormat="1" applyFont="1" applyFill="1" applyBorder="1" applyAlignment="1">
      <alignment vertical="center" wrapText="1"/>
    </xf>
    <xf numFmtId="165" fontId="3" fillId="36" borderId="15" xfId="0" applyNumberFormat="1" applyFont="1" applyFill="1" applyBorder="1" applyAlignment="1">
      <alignment vertical="center" wrapText="1"/>
    </xf>
    <xf numFmtId="165" fontId="3" fillId="36" borderId="16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5" fillId="33" borderId="12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wrapText="1"/>
    </xf>
    <xf numFmtId="0" fontId="5" fillId="37" borderId="12" xfId="0" applyFont="1" applyFill="1" applyBorder="1" applyAlignment="1">
      <alignment wrapText="1"/>
    </xf>
    <xf numFmtId="0" fontId="5" fillId="38" borderId="12" xfId="0" applyFont="1" applyFill="1" applyBorder="1" applyAlignment="1">
      <alignment wrapText="1"/>
    </xf>
    <xf numFmtId="0" fontId="5" fillId="39" borderId="12" xfId="0" applyFont="1" applyFill="1" applyBorder="1" applyAlignment="1">
      <alignment wrapText="1"/>
    </xf>
    <xf numFmtId="0" fontId="5" fillId="40" borderId="12" xfId="0" applyFont="1" applyFill="1" applyBorder="1" applyAlignment="1">
      <alignment wrapText="1"/>
    </xf>
    <xf numFmtId="0" fontId="8" fillId="36" borderId="12" xfId="0" applyFont="1" applyFill="1" applyBorder="1" applyAlignment="1">
      <alignment wrapText="1"/>
    </xf>
    <xf numFmtId="0" fontId="8" fillId="36" borderId="19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5" fillId="33" borderId="2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5" fillId="40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8" fillId="36" borderId="15" xfId="0" applyFont="1" applyFill="1" applyBorder="1" applyAlignment="1">
      <alignment wrapText="1"/>
    </xf>
    <xf numFmtId="0" fontId="5" fillId="35" borderId="21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wrapText="1"/>
    </xf>
    <xf numFmtId="0" fontId="8" fillId="0" borderId="0" xfId="0" applyFont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2" fillId="34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165" fontId="3" fillId="0" borderId="23" xfId="46" applyNumberFormat="1" applyFont="1" applyBorder="1" applyAlignment="1">
      <alignment horizontal="center" vertical="center" wrapText="1"/>
      <protection/>
    </xf>
    <xf numFmtId="165" fontId="3" fillId="0" borderId="24" xfId="46" applyNumberFormat="1" applyFont="1" applyBorder="1" applyAlignment="1">
      <alignment horizontal="center" vertical="center" wrapText="1"/>
      <protection/>
    </xf>
    <xf numFmtId="165" fontId="3" fillId="0" borderId="23" xfId="46" applyNumberFormat="1" applyFont="1" applyBorder="1" applyAlignment="1">
      <alignment horizontal="center" wrapText="1"/>
      <protection/>
    </xf>
    <xf numFmtId="165" fontId="3" fillId="0" borderId="24" xfId="46" applyNumberFormat="1" applyFont="1" applyBorder="1" applyAlignment="1">
      <alignment horizontal="center" wrapText="1"/>
      <protection/>
    </xf>
    <xf numFmtId="165" fontId="3" fillId="0" borderId="25" xfId="46" applyNumberFormat="1" applyFont="1" applyBorder="1" applyAlignment="1">
      <alignment horizontal="center" wrapText="1"/>
      <protection/>
    </xf>
    <xf numFmtId="165" fontId="4" fillId="36" borderId="17" xfId="0" applyNumberFormat="1" applyFont="1" applyFill="1" applyBorder="1" applyAlignment="1">
      <alignment vertical="center" wrapText="1"/>
    </xf>
    <xf numFmtId="165" fontId="4" fillId="36" borderId="15" xfId="0" applyNumberFormat="1" applyFont="1" applyFill="1" applyBorder="1" applyAlignment="1">
      <alignment vertical="center" wrapText="1"/>
    </xf>
    <xf numFmtId="165" fontId="4" fillId="36" borderId="1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vertical="center" wrapText="1"/>
    </xf>
    <xf numFmtId="0" fontId="8" fillId="36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49" fontId="2" fillId="36" borderId="29" xfId="0" applyNumberFormat="1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2" fillId="36" borderId="31" xfId="0" applyNumberFormat="1" applyFont="1" applyFill="1" applyBorder="1" applyAlignment="1">
      <alignment vertical="center" wrapText="1"/>
    </xf>
    <xf numFmtId="0" fontId="2" fillId="0" borderId="32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49" fontId="2" fillId="34" borderId="29" xfId="0" applyNumberFormat="1" applyFont="1" applyFill="1" applyBorder="1" applyAlignment="1">
      <alignment vertical="center" wrapText="1"/>
    </xf>
    <xf numFmtId="49" fontId="5" fillId="35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4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36" borderId="29" xfId="0" applyNumberFormat="1" applyFont="1" applyFill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49" fontId="5" fillId="36" borderId="42" xfId="0" applyNumberFormat="1" applyFont="1" applyFill="1" applyBorder="1" applyAlignment="1">
      <alignment horizontal="center" vertical="center" wrapText="1"/>
    </xf>
    <xf numFmtId="49" fontId="5" fillId="36" borderId="4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40" borderId="50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40" borderId="46" xfId="0" applyFont="1" applyFill="1" applyBorder="1" applyAlignment="1">
      <alignment horizontal="center" vertical="center" wrapText="1"/>
    </xf>
    <xf numFmtId="0" fontId="5" fillId="40" borderId="47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41" xfId="0" applyFont="1" applyFill="1" applyBorder="1" applyAlignment="1">
      <alignment horizontal="center" vertical="center" wrapText="1"/>
    </xf>
    <xf numFmtId="0" fontId="5" fillId="40" borderId="42" xfId="0" applyFont="1" applyFill="1" applyBorder="1" applyAlignment="1">
      <alignment horizontal="center" vertical="center" wrapText="1"/>
    </xf>
    <xf numFmtId="0" fontId="5" fillId="40" borderId="43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5" fillId="39" borderId="44" xfId="0" applyFont="1" applyFill="1" applyBorder="1" applyAlignment="1">
      <alignment horizontal="center" vertical="center" wrapText="1"/>
    </xf>
    <xf numFmtId="0" fontId="5" fillId="39" borderId="52" xfId="0" applyFont="1" applyFill="1" applyBorder="1" applyAlignment="1">
      <alignment horizontal="center" vertical="center" wrapText="1"/>
    </xf>
    <xf numFmtId="0" fontId="5" fillId="39" borderId="45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49" fontId="5" fillId="38" borderId="46" xfId="0" applyNumberFormat="1" applyFont="1" applyFill="1" applyBorder="1" applyAlignment="1">
      <alignment horizontal="center" vertical="center" wrapText="1"/>
    </xf>
    <xf numFmtId="49" fontId="5" fillId="38" borderId="47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49" fontId="2" fillId="36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49" fontId="2" fillId="36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49" fontId="2" fillId="36" borderId="11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5" fillId="36" borderId="16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2" fillId="40" borderId="58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40" borderId="35" xfId="0" applyFont="1" applyFill="1" applyBorder="1" applyAlignment="1">
      <alignment horizontal="center" vertical="center" wrapText="1"/>
    </xf>
    <xf numFmtId="0" fontId="5" fillId="40" borderId="62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54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5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53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65" xfId="0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49" fontId="5" fillId="38" borderId="53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2" fillId="34" borderId="66" xfId="0" applyNumberFormat="1" applyFont="1" applyFill="1" applyBorder="1" applyAlignment="1">
      <alignment vertical="center" wrapText="1"/>
    </xf>
    <xf numFmtId="0" fontId="2" fillId="34" borderId="37" xfId="0" applyFont="1" applyFill="1" applyBorder="1" applyAlignment="1">
      <alignment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5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5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left" vertical="center" wrapText="1"/>
    </xf>
    <xf numFmtId="49" fontId="4" fillId="34" borderId="54" xfId="0" applyNumberFormat="1" applyFont="1" applyFill="1" applyBorder="1" applyAlignment="1">
      <alignment horizontal="left" vertical="center" wrapText="1"/>
    </xf>
    <xf numFmtId="49" fontId="4" fillId="36" borderId="61" xfId="0" applyNumberFormat="1" applyFont="1" applyFill="1" applyBorder="1" applyAlignment="1">
      <alignment horizontal="center" vertical="center" wrapText="1"/>
    </xf>
    <xf numFmtId="49" fontId="4" fillId="36" borderId="59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53" xfId="0" applyNumberFormat="1" applyFont="1" applyFill="1" applyBorder="1" applyAlignment="1">
      <alignment horizontal="center" vertical="center" wrapText="1"/>
    </xf>
    <xf numFmtId="49" fontId="4" fillId="36" borderId="54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5">
      <selection activeCell="D8" sqref="D8"/>
    </sheetView>
  </sheetViews>
  <sheetFormatPr defaultColWidth="9.140625" defaultRowHeight="15"/>
  <cols>
    <col min="1" max="1" width="17.8515625" style="39" customWidth="1"/>
    <col min="2" max="2" width="19.28125" style="39" customWidth="1"/>
    <col min="3" max="3" width="15.140625" style="39" customWidth="1"/>
    <col min="4" max="4" width="11.57421875" style="39" customWidth="1"/>
    <col min="5" max="5" width="10.140625" style="39" customWidth="1"/>
    <col min="6" max="6" width="14.00390625" style="39" customWidth="1"/>
    <col min="7" max="7" width="13.00390625" style="39" customWidth="1"/>
    <col min="8" max="8" width="9.140625" style="39" customWidth="1"/>
    <col min="9" max="9" width="11.140625" style="39" customWidth="1"/>
    <col min="10" max="10" width="10.421875" style="39" customWidth="1"/>
    <col min="11" max="12" width="9.140625" style="39" customWidth="1"/>
    <col min="13" max="13" width="13.7109375" style="39" customWidth="1"/>
    <col min="14" max="14" width="11.57421875" style="39" customWidth="1"/>
    <col min="15" max="16" width="9.140625" style="39" customWidth="1"/>
    <col min="17" max="17" width="11.7109375" style="39" customWidth="1"/>
    <col min="18" max="16384" width="9.140625" style="39" customWidth="1"/>
  </cols>
  <sheetData>
    <row r="1" spans="1:24" ht="15.75" thickBot="1">
      <c r="A1" s="128" t="s">
        <v>0</v>
      </c>
      <c r="B1" s="128"/>
      <c r="C1" s="41"/>
      <c r="D1" s="41"/>
      <c r="E1" s="41"/>
      <c r="F1" s="41"/>
      <c r="G1" s="41"/>
      <c r="H1" s="41"/>
      <c r="I1" s="42"/>
      <c r="J1" s="43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1"/>
    </row>
    <row r="2" spans="1:24" ht="15.75" customHeight="1" thickBot="1">
      <c r="A2" s="40"/>
      <c r="B2" s="40"/>
      <c r="C2" s="40"/>
      <c r="D2" s="40"/>
      <c r="E2" s="40"/>
      <c r="F2" s="40"/>
      <c r="G2" s="40"/>
      <c r="H2" s="161" t="s">
        <v>1</v>
      </c>
      <c r="I2" s="162"/>
      <c r="J2" s="163"/>
      <c r="K2" s="164" t="s">
        <v>2</v>
      </c>
      <c r="L2" s="167" t="s">
        <v>3</v>
      </c>
      <c r="M2" s="168"/>
      <c r="N2" s="169"/>
      <c r="O2" s="170" t="s">
        <v>4</v>
      </c>
      <c r="P2" s="142" t="s">
        <v>5</v>
      </c>
      <c r="Q2" s="143"/>
      <c r="R2" s="143"/>
      <c r="S2" s="143"/>
      <c r="T2" s="143"/>
      <c r="U2" s="144"/>
      <c r="V2" s="145" t="s">
        <v>6</v>
      </c>
      <c r="W2" s="146"/>
      <c r="X2" s="147"/>
    </row>
    <row r="3" spans="1:24" ht="15" customHeight="1">
      <c r="A3" s="138" t="s">
        <v>7</v>
      </c>
      <c r="B3" s="138" t="s">
        <v>8</v>
      </c>
      <c r="C3" s="138" t="s">
        <v>9</v>
      </c>
      <c r="D3" s="138" t="s">
        <v>10</v>
      </c>
      <c r="E3" s="138" t="s">
        <v>11</v>
      </c>
      <c r="F3" s="138" t="s">
        <v>12</v>
      </c>
      <c r="G3" s="138" t="s">
        <v>13</v>
      </c>
      <c r="H3" s="140" t="s">
        <v>14</v>
      </c>
      <c r="I3" s="173" t="s">
        <v>15</v>
      </c>
      <c r="J3" s="175" t="s">
        <v>16</v>
      </c>
      <c r="K3" s="165"/>
      <c r="L3" s="177" t="s">
        <v>14</v>
      </c>
      <c r="M3" s="179" t="s">
        <v>17</v>
      </c>
      <c r="N3" s="148" t="s">
        <v>18</v>
      </c>
      <c r="O3" s="171"/>
      <c r="P3" s="150" t="s">
        <v>19</v>
      </c>
      <c r="Q3" s="152" t="s">
        <v>20</v>
      </c>
      <c r="R3" s="152" t="s">
        <v>21</v>
      </c>
      <c r="S3" s="152" t="s">
        <v>22</v>
      </c>
      <c r="T3" s="152" t="s">
        <v>23</v>
      </c>
      <c r="U3" s="154" t="s">
        <v>24</v>
      </c>
      <c r="V3" s="156" t="s">
        <v>25</v>
      </c>
      <c r="W3" s="133" t="s">
        <v>26</v>
      </c>
      <c r="X3" s="135" t="s">
        <v>27</v>
      </c>
    </row>
    <row r="4" spans="1:24" ht="39.75" customHeight="1" thickBot="1">
      <c r="A4" s="139"/>
      <c r="B4" s="139"/>
      <c r="C4" s="139"/>
      <c r="D4" s="139"/>
      <c r="E4" s="139"/>
      <c r="F4" s="139"/>
      <c r="G4" s="139"/>
      <c r="H4" s="141"/>
      <c r="I4" s="174"/>
      <c r="J4" s="176"/>
      <c r="K4" s="166"/>
      <c r="L4" s="178"/>
      <c r="M4" s="180"/>
      <c r="N4" s="149"/>
      <c r="O4" s="172"/>
      <c r="P4" s="151"/>
      <c r="Q4" s="153"/>
      <c r="R4" s="153"/>
      <c r="S4" s="153"/>
      <c r="T4" s="153"/>
      <c r="U4" s="155"/>
      <c r="V4" s="157"/>
      <c r="W4" s="134"/>
      <c r="X4" s="136"/>
    </row>
    <row r="5" spans="1:24" ht="22.5">
      <c r="A5" s="2" t="s">
        <v>28</v>
      </c>
      <c r="B5" s="131" t="s">
        <v>229</v>
      </c>
      <c r="C5" s="3" t="s">
        <v>29</v>
      </c>
      <c r="D5" s="3" t="s">
        <v>30</v>
      </c>
      <c r="E5" s="131" t="s">
        <v>31</v>
      </c>
      <c r="F5" s="158">
        <v>1800</v>
      </c>
      <c r="G5" s="12">
        <v>18.9</v>
      </c>
      <c r="H5" s="1"/>
      <c r="I5" s="52"/>
      <c r="J5" s="53"/>
      <c r="K5" s="54"/>
      <c r="L5" s="55"/>
      <c r="M5" s="55"/>
      <c r="N5" s="55"/>
      <c r="O5" s="56"/>
      <c r="P5" s="57"/>
      <c r="Q5" s="57"/>
      <c r="R5" s="57"/>
      <c r="S5" s="57"/>
      <c r="T5" s="57"/>
      <c r="U5" s="57"/>
      <c r="V5" s="58"/>
      <c r="W5" s="58"/>
      <c r="X5" s="59"/>
    </row>
    <row r="6" spans="1:24" ht="22.5">
      <c r="A6" s="2" t="s">
        <v>32</v>
      </c>
      <c r="B6" s="137"/>
      <c r="C6" s="3" t="s">
        <v>33</v>
      </c>
      <c r="D6" s="3" t="s">
        <v>34</v>
      </c>
      <c r="E6" s="137"/>
      <c r="F6" s="159"/>
      <c r="G6" s="12">
        <v>147.8</v>
      </c>
      <c r="H6" s="1"/>
      <c r="I6" s="52"/>
      <c r="J6" s="53"/>
      <c r="K6" s="54"/>
      <c r="L6" s="55"/>
      <c r="M6" s="55"/>
      <c r="N6" s="55"/>
      <c r="O6" s="56"/>
      <c r="P6" s="57"/>
      <c r="Q6" s="57"/>
      <c r="R6" s="57"/>
      <c r="S6" s="57"/>
      <c r="T6" s="57"/>
      <c r="U6" s="57"/>
      <c r="V6" s="58"/>
      <c r="W6" s="58"/>
      <c r="X6" s="59"/>
    </row>
    <row r="7" spans="1:24" ht="22.5">
      <c r="A7" s="2" t="s">
        <v>35</v>
      </c>
      <c r="B7" s="132"/>
      <c r="C7" s="5" t="s">
        <v>36</v>
      </c>
      <c r="D7" s="3" t="s">
        <v>37</v>
      </c>
      <c r="E7" s="132"/>
      <c r="F7" s="159"/>
      <c r="G7" s="12">
        <v>337.4</v>
      </c>
      <c r="H7" s="1"/>
      <c r="I7" s="52"/>
      <c r="J7" s="53"/>
      <c r="K7" s="54"/>
      <c r="L7" s="55"/>
      <c r="M7" s="55"/>
      <c r="N7" s="55"/>
      <c r="O7" s="56"/>
      <c r="P7" s="57"/>
      <c r="Q7" s="57"/>
      <c r="R7" s="57"/>
      <c r="S7" s="57"/>
      <c r="T7" s="57"/>
      <c r="U7" s="57"/>
      <c r="V7" s="58"/>
      <c r="W7" s="58"/>
      <c r="X7" s="59"/>
    </row>
    <row r="8" spans="1:24" ht="22.5">
      <c r="A8" s="2" t="s">
        <v>38</v>
      </c>
      <c r="B8" s="3" t="s">
        <v>39</v>
      </c>
      <c r="C8" s="3" t="s">
        <v>40</v>
      </c>
      <c r="D8" s="3" t="s">
        <v>41</v>
      </c>
      <c r="E8" s="4" t="s">
        <v>42</v>
      </c>
      <c r="F8" s="159"/>
      <c r="G8" s="12">
        <v>314.2</v>
      </c>
      <c r="H8" s="1"/>
      <c r="I8" s="52"/>
      <c r="J8" s="53"/>
      <c r="K8" s="54"/>
      <c r="L8" s="55"/>
      <c r="M8" s="55"/>
      <c r="N8" s="55"/>
      <c r="O8" s="56"/>
      <c r="P8" s="57"/>
      <c r="Q8" s="57"/>
      <c r="R8" s="57"/>
      <c r="S8" s="57"/>
      <c r="T8" s="57"/>
      <c r="U8" s="57"/>
      <c r="V8" s="58"/>
      <c r="W8" s="58"/>
      <c r="X8" s="59"/>
    </row>
    <row r="9" spans="1:24" ht="15" customHeight="1">
      <c r="A9" s="6" t="s">
        <v>43</v>
      </c>
      <c r="B9" s="113" t="s">
        <v>44</v>
      </c>
      <c r="C9" s="113" t="s">
        <v>45</v>
      </c>
      <c r="D9" s="9" t="s">
        <v>46</v>
      </c>
      <c r="E9" s="113" t="s">
        <v>47</v>
      </c>
      <c r="F9" s="159"/>
      <c r="G9" s="13">
        <v>273.4</v>
      </c>
      <c r="H9" s="1"/>
      <c r="I9" s="52"/>
      <c r="J9" s="53"/>
      <c r="K9" s="54"/>
      <c r="L9" s="55"/>
      <c r="M9" s="55"/>
      <c r="N9" s="55"/>
      <c r="O9" s="56"/>
      <c r="P9" s="57"/>
      <c r="Q9" s="57"/>
      <c r="R9" s="57"/>
      <c r="S9" s="57"/>
      <c r="T9" s="57"/>
      <c r="U9" s="57"/>
      <c r="V9" s="58"/>
      <c r="W9" s="58"/>
      <c r="X9" s="59"/>
    </row>
    <row r="10" spans="1:24" ht="15">
      <c r="A10" s="6" t="s">
        <v>48</v>
      </c>
      <c r="B10" s="114"/>
      <c r="C10" s="114"/>
      <c r="D10" s="9" t="s">
        <v>49</v>
      </c>
      <c r="E10" s="114"/>
      <c r="F10" s="159"/>
      <c r="G10" s="13">
        <v>82.8</v>
      </c>
      <c r="H10" s="1"/>
      <c r="I10" s="52"/>
      <c r="J10" s="53"/>
      <c r="K10" s="54"/>
      <c r="L10" s="55"/>
      <c r="M10" s="55"/>
      <c r="N10" s="55"/>
      <c r="O10" s="56"/>
      <c r="P10" s="57"/>
      <c r="Q10" s="57"/>
      <c r="R10" s="57"/>
      <c r="S10" s="57"/>
      <c r="T10" s="57"/>
      <c r="U10" s="57"/>
      <c r="V10" s="58"/>
      <c r="W10" s="58"/>
      <c r="X10" s="59"/>
    </row>
    <row r="11" spans="1:24" ht="15">
      <c r="A11" s="6" t="s">
        <v>50</v>
      </c>
      <c r="B11" s="114"/>
      <c r="C11" s="115"/>
      <c r="D11" s="9" t="s">
        <v>51</v>
      </c>
      <c r="E11" s="114"/>
      <c r="F11" s="159"/>
      <c r="G11" s="13">
        <v>59.9</v>
      </c>
      <c r="H11" s="1"/>
      <c r="I11" s="52"/>
      <c r="J11" s="53"/>
      <c r="K11" s="54"/>
      <c r="L11" s="55"/>
      <c r="M11" s="55"/>
      <c r="N11" s="55"/>
      <c r="O11" s="56"/>
      <c r="P11" s="57"/>
      <c r="Q11" s="57"/>
      <c r="R11" s="57"/>
      <c r="S11" s="57"/>
      <c r="T11" s="57"/>
      <c r="U11" s="57"/>
      <c r="V11" s="58"/>
      <c r="W11" s="58"/>
      <c r="X11" s="59"/>
    </row>
    <row r="12" spans="1:24" ht="22.5">
      <c r="A12" s="11" t="s">
        <v>52</v>
      </c>
      <c r="B12" s="115"/>
      <c r="C12" s="10" t="s">
        <v>53</v>
      </c>
      <c r="D12" s="24">
        <v>9300485132</v>
      </c>
      <c r="E12" s="115"/>
      <c r="F12" s="159"/>
      <c r="G12" s="13">
        <v>178</v>
      </c>
      <c r="H12" s="1"/>
      <c r="I12" s="52"/>
      <c r="J12" s="53"/>
      <c r="K12" s="54"/>
      <c r="L12" s="55"/>
      <c r="M12" s="55"/>
      <c r="N12" s="55"/>
      <c r="O12" s="56"/>
      <c r="P12" s="57"/>
      <c r="Q12" s="57"/>
      <c r="R12" s="57"/>
      <c r="S12" s="57"/>
      <c r="T12" s="57"/>
      <c r="U12" s="57"/>
      <c r="V12" s="58"/>
      <c r="W12" s="58"/>
      <c r="X12" s="59"/>
    </row>
    <row r="13" spans="1:24" ht="22.5">
      <c r="A13" s="2" t="s">
        <v>54</v>
      </c>
      <c r="B13" s="3" t="s">
        <v>55</v>
      </c>
      <c r="C13" s="3" t="s">
        <v>56</v>
      </c>
      <c r="D13" s="3" t="s">
        <v>57</v>
      </c>
      <c r="E13" s="4" t="s">
        <v>58</v>
      </c>
      <c r="F13" s="159"/>
      <c r="G13" s="12">
        <v>133.9</v>
      </c>
      <c r="H13" s="1"/>
      <c r="I13" s="52"/>
      <c r="J13" s="53"/>
      <c r="K13" s="54"/>
      <c r="L13" s="55"/>
      <c r="M13" s="55"/>
      <c r="N13" s="55"/>
      <c r="O13" s="56"/>
      <c r="P13" s="57"/>
      <c r="Q13" s="57"/>
      <c r="R13" s="57"/>
      <c r="S13" s="57"/>
      <c r="T13" s="57"/>
      <c r="U13" s="57"/>
      <c r="V13" s="58"/>
      <c r="W13" s="58"/>
      <c r="X13" s="59"/>
    </row>
    <row r="14" spans="1:24" ht="33.75" customHeight="1">
      <c r="A14" s="2" t="s">
        <v>59</v>
      </c>
      <c r="B14" s="3" t="s">
        <v>60</v>
      </c>
      <c r="C14" s="3" t="s">
        <v>61</v>
      </c>
      <c r="D14" s="3" t="s">
        <v>62</v>
      </c>
      <c r="E14" s="4" t="s">
        <v>63</v>
      </c>
      <c r="F14" s="159"/>
      <c r="G14" s="13">
        <v>0.01</v>
      </c>
      <c r="H14" s="1"/>
      <c r="I14" s="52"/>
      <c r="J14" s="53"/>
      <c r="K14" s="54"/>
      <c r="L14" s="55"/>
      <c r="M14" s="55"/>
      <c r="N14" s="55"/>
      <c r="O14" s="56"/>
      <c r="P14" s="57"/>
      <c r="Q14" s="57"/>
      <c r="R14" s="57"/>
      <c r="S14" s="57"/>
      <c r="T14" s="57"/>
      <c r="U14" s="57"/>
      <c r="V14" s="58"/>
      <c r="W14" s="58"/>
      <c r="X14" s="59"/>
    </row>
    <row r="15" spans="1:24" ht="22.5">
      <c r="A15" s="2" t="s">
        <v>64</v>
      </c>
      <c r="B15" s="3" t="s">
        <v>65</v>
      </c>
      <c r="C15" s="3" t="s">
        <v>66</v>
      </c>
      <c r="D15" s="3" t="s">
        <v>67</v>
      </c>
      <c r="E15" s="4" t="s">
        <v>68</v>
      </c>
      <c r="F15" s="159"/>
      <c r="G15" s="12">
        <v>163.6</v>
      </c>
      <c r="H15" s="1"/>
      <c r="I15" s="52"/>
      <c r="J15" s="53"/>
      <c r="K15" s="54"/>
      <c r="L15" s="55"/>
      <c r="M15" s="55"/>
      <c r="N15" s="55"/>
      <c r="O15" s="56"/>
      <c r="P15" s="57"/>
      <c r="Q15" s="57"/>
      <c r="R15" s="57"/>
      <c r="S15" s="57"/>
      <c r="T15" s="57"/>
      <c r="U15" s="57"/>
      <c r="V15" s="58"/>
      <c r="W15" s="58"/>
      <c r="X15" s="59"/>
    </row>
    <row r="16" spans="1:24" ht="22.5">
      <c r="A16" s="2" t="s">
        <v>69</v>
      </c>
      <c r="B16" s="131" t="s">
        <v>70</v>
      </c>
      <c r="C16" s="3" t="s">
        <v>71</v>
      </c>
      <c r="D16" s="3" t="s">
        <v>72</v>
      </c>
      <c r="E16" s="131" t="s">
        <v>73</v>
      </c>
      <c r="F16" s="159"/>
      <c r="G16" s="12">
        <v>386</v>
      </c>
      <c r="H16" s="1"/>
      <c r="I16" s="52"/>
      <c r="J16" s="53"/>
      <c r="K16" s="54"/>
      <c r="L16" s="55"/>
      <c r="M16" s="55"/>
      <c r="N16" s="55"/>
      <c r="O16" s="56"/>
      <c r="P16" s="57"/>
      <c r="Q16" s="57"/>
      <c r="R16" s="57"/>
      <c r="S16" s="57"/>
      <c r="T16" s="57"/>
      <c r="U16" s="57"/>
      <c r="V16" s="58"/>
      <c r="W16" s="58"/>
      <c r="X16" s="59"/>
    </row>
    <row r="17" spans="1:24" ht="22.5">
      <c r="A17" s="2" t="s">
        <v>74</v>
      </c>
      <c r="B17" s="132"/>
      <c r="C17" s="11" t="s">
        <v>75</v>
      </c>
      <c r="D17" s="3" t="s">
        <v>76</v>
      </c>
      <c r="E17" s="132"/>
      <c r="F17" s="159"/>
      <c r="G17" s="12">
        <v>72</v>
      </c>
      <c r="H17" s="1"/>
      <c r="I17" s="52"/>
      <c r="J17" s="53"/>
      <c r="K17" s="54"/>
      <c r="L17" s="55"/>
      <c r="M17" s="55"/>
      <c r="N17" s="55"/>
      <c r="O17" s="56"/>
      <c r="P17" s="57"/>
      <c r="Q17" s="57"/>
      <c r="R17" s="57"/>
      <c r="S17" s="57"/>
      <c r="T17" s="57"/>
      <c r="U17" s="57"/>
      <c r="V17" s="58"/>
      <c r="W17" s="58"/>
      <c r="X17" s="59"/>
    </row>
    <row r="18" spans="1:24" ht="22.5">
      <c r="A18" s="2" t="s">
        <v>77</v>
      </c>
      <c r="B18" s="5" t="s">
        <v>78</v>
      </c>
      <c r="C18" s="5" t="s">
        <v>79</v>
      </c>
      <c r="D18" s="3" t="s">
        <v>80</v>
      </c>
      <c r="E18" s="4" t="s">
        <v>81</v>
      </c>
      <c r="F18" s="159"/>
      <c r="G18" s="12">
        <v>116.2</v>
      </c>
      <c r="H18" s="1"/>
      <c r="I18" s="52"/>
      <c r="J18" s="53"/>
      <c r="K18" s="54"/>
      <c r="L18" s="55"/>
      <c r="M18" s="55"/>
      <c r="N18" s="55"/>
      <c r="O18" s="56"/>
      <c r="P18" s="57"/>
      <c r="Q18" s="57"/>
      <c r="R18" s="57"/>
      <c r="S18" s="57"/>
      <c r="T18" s="57"/>
      <c r="U18" s="57"/>
      <c r="V18" s="58"/>
      <c r="W18" s="58"/>
      <c r="X18" s="59"/>
    </row>
    <row r="19" spans="1:24" ht="22.5">
      <c r="A19" s="2" t="s">
        <v>82</v>
      </c>
      <c r="B19" s="3" t="s">
        <v>83</v>
      </c>
      <c r="C19" s="3" t="s">
        <v>84</v>
      </c>
      <c r="D19" s="3" t="s">
        <v>85</v>
      </c>
      <c r="E19" s="4" t="s">
        <v>86</v>
      </c>
      <c r="F19" s="159"/>
      <c r="G19" s="35">
        <v>222.6</v>
      </c>
      <c r="H19" s="1"/>
      <c r="I19" s="52"/>
      <c r="J19" s="53"/>
      <c r="K19" s="54"/>
      <c r="L19" s="55"/>
      <c r="M19" s="55"/>
      <c r="N19" s="55"/>
      <c r="O19" s="56"/>
      <c r="P19" s="57"/>
      <c r="Q19" s="57"/>
      <c r="R19" s="57"/>
      <c r="S19" s="57"/>
      <c r="T19" s="57"/>
      <c r="U19" s="57"/>
      <c r="V19" s="58"/>
      <c r="W19" s="58"/>
      <c r="X19" s="59"/>
    </row>
    <row r="20" spans="1:24" ht="22.5">
      <c r="A20" s="2" t="s">
        <v>87</v>
      </c>
      <c r="B20" s="131" t="s">
        <v>88</v>
      </c>
      <c r="C20" s="3" t="s">
        <v>89</v>
      </c>
      <c r="D20" s="3" t="s">
        <v>90</v>
      </c>
      <c r="E20" s="131" t="s">
        <v>91</v>
      </c>
      <c r="F20" s="159"/>
      <c r="G20" s="35">
        <v>48.4</v>
      </c>
      <c r="H20" s="1"/>
      <c r="I20" s="52"/>
      <c r="J20" s="53"/>
      <c r="K20" s="54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8"/>
      <c r="W20" s="58"/>
      <c r="X20" s="59"/>
    </row>
    <row r="21" spans="1:24" ht="22.5">
      <c r="A21" s="6" t="s">
        <v>92</v>
      </c>
      <c r="B21" s="132"/>
      <c r="C21" s="9" t="s">
        <v>93</v>
      </c>
      <c r="D21" s="9" t="s">
        <v>94</v>
      </c>
      <c r="E21" s="132"/>
      <c r="F21" s="159"/>
      <c r="G21" s="36">
        <v>336.5</v>
      </c>
      <c r="H21" s="1"/>
      <c r="I21" s="52"/>
      <c r="J21" s="53"/>
      <c r="K21" s="54"/>
      <c r="L21" s="55"/>
      <c r="M21" s="55"/>
      <c r="N21" s="55"/>
      <c r="O21" s="56"/>
      <c r="P21" s="57"/>
      <c r="Q21" s="57"/>
      <c r="R21" s="57"/>
      <c r="S21" s="57"/>
      <c r="T21" s="57"/>
      <c r="U21" s="57"/>
      <c r="V21" s="58"/>
      <c r="W21" s="58"/>
      <c r="X21" s="59"/>
    </row>
    <row r="22" spans="1:24" ht="15" customHeight="1">
      <c r="A22" s="6" t="s">
        <v>95</v>
      </c>
      <c r="B22" s="113" t="s">
        <v>96</v>
      </c>
      <c r="C22" s="113" t="s">
        <v>97</v>
      </c>
      <c r="D22" s="9" t="s">
        <v>98</v>
      </c>
      <c r="E22" s="113" t="s">
        <v>99</v>
      </c>
      <c r="F22" s="160"/>
      <c r="G22" s="36">
        <v>183.2</v>
      </c>
      <c r="H22" s="1"/>
      <c r="I22" s="52"/>
      <c r="J22" s="53"/>
      <c r="K22" s="54"/>
      <c r="L22" s="55"/>
      <c r="M22" s="55"/>
      <c r="N22" s="55"/>
      <c r="O22" s="56"/>
      <c r="P22" s="57"/>
      <c r="Q22" s="57"/>
      <c r="R22" s="57"/>
      <c r="S22" s="57"/>
      <c r="T22" s="57"/>
      <c r="U22" s="57"/>
      <c r="V22" s="58"/>
      <c r="W22" s="58"/>
      <c r="X22" s="59"/>
    </row>
    <row r="23" spans="1:24" ht="15">
      <c r="A23" s="6" t="s">
        <v>100</v>
      </c>
      <c r="B23" s="115"/>
      <c r="C23" s="115"/>
      <c r="D23" s="9" t="s">
        <v>101</v>
      </c>
      <c r="E23" s="115"/>
      <c r="F23" s="7">
        <v>1400</v>
      </c>
      <c r="G23" s="36">
        <v>14.4</v>
      </c>
      <c r="H23" s="1"/>
      <c r="I23" s="52"/>
      <c r="J23" s="53"/>
      <c r="K23" s="54"/>
      <c r="L23" s="55"/>
      <c r="M23" s="55"/>
      <c r="N23" s="55"/>
      <c r="O23" s="56"/>
      <c r="P23" s="57"/>
      <c r="Q23" s="57"/>
      <c r="R23" s="57"/>
      <c r="S23" s="57"/>
      <c r="T23" s="57"/>
      <c r="U23" s="57"/>
      <c r="V23" s="58"/>
      <c r="W23" s="58"/>
      <c r="X23" s="59"/>
    </row>
    <row r="24" spans="1:24" ht="22.5">
      <c r="A24" s="6" t="s">
        <v>102</v>
      </c>
      <c r="B24" s="113" t="s">
        <v>103</v>
      </c>
      <c r="C24" s="9" t="s">
        <v>104</v>
      </c>
      <c r="D24" s="9" t="s">
        <v>105</v>
      </c>
      <c r="E24" s="113" t="s">
        <v>106</v>
      </c>
      <c r="F24" s="13">
        <v>2470</v>
      </c>
      <c r="G24" s="36">
        <v>26.1</v>
      </c>
      <c r="H24" s="1"/>
      <c r="I24" s="52"/>
      <c r="J24" s="53"/>
      <c r="K24" s="54"/>
      <c r="L24" s="55"/>
      <c r="M24" s="55"/>
      <c r="N24" s="55"/>
      <c r="O24" s="56"/>
      <c r="P24" s="57"/>
      <c r="Q24" s="57"/>
      <c r="R24" s="57"/>
      <c r="S24" s="57"/>
      <c r="T24" s="57"/>
      <c r="U24" s="57"/>
      <c r="V24" s="58"/>
      <c r="W24" s="58"/>
      <c r="X24" s="59"/>
    </row>
    <row r="25" spans="1:24" ht="23.25">
      <c r="A25" s="14" t="s">
        <v>107</v>
      </c>
      <c r="B25" s="114"/>
      <c r="C25" s="37" t="s">
        <v>108</v>
      </c>
      <c r="D25" s="8" t="s">
        <v>109</v>
      </c>
      <c r="E25" s="114"/>
      <c r="F25" s="7">
        <v>2500</v>
      </c>
      <c r="G25" s="38">
        <v>26.4</v>
      </c>
      <c r="H25" s="1"/>
      <c r="I25" s="52"/>
      <c r="J25" s="53"/>
      <c r="K25" s="54"/>
      <c r="L25" s="55"/>
      <c r="M25" s="55"/>
      <c r="N25" s="55"/>
      <c r="O25" s="56"/>
      <c r="P25" s="57"/>
      <c r="Q25" s="57"/>
      <c r="R25" s="57"/>
      <c r="S25" s="57"/>
      <c r="T25" s="57"/>
      <c r="U25" s="57"/>
      <c r="V25" s="58"/>
      <c r="W25" s="58"/>
      <c r="X25" s="59"/>
    </row>
    <row r="26" spans="1:24" ht="22.5">
      <c r="A26" s="6" t="s">
        <v>110</v>
      </c>
      <c r="B26" s="114"/>
      <c r="C26" s="9" t="s">
        <v>111</v>
      </c>
      <c r="D26" s="9" t="s">
        <v>112</v>
      </c>
      <c r="E26" s="114"/>
      <c r="F26" s="7">
        <v>16200</v>
      </c>
      <c r="G26" s="36">
        <v>171</v>
      </c>
      <c r="H26" s="1"/>
      <c r="I26" s="52"/>
      <c r="J26" s="53"/>
      <c r="K26" s="54"/>
      <c r="L26" s="55"/>
      <c r="M26" s="55"/>
      <c r="N26" s="55"/>
      <c r="O26" s="56"/>
      <c r="P26" s="57"/>
      <c r="Q26" s="57"/>
      <c r="R26" s="57"/>
      <c r="S26" s="57"/>
      <c r="T26" s="57"/>
      <c r="U26" s="57"/>
      <c r="V26" s="58"/>
      <c r="W26" s="58"/>
      <c r="X26" s="59"/>
    </row>
    <row r="27" spans="1:24" ht="22.5">
      <c r="A27" s="6" t="s">
        <v>113</v>
      </c>
      <c r="B27" s="114"/>
      <c r="C27" s="9" t="s">
        <v>114</v>
      </c>
      <c r="D27" s="9" t="s">
        <v>115</v>
      </c>
      <c r="E27" s="114"/>
      <c r="F27" s="7">
        <v>4200</v>
      </c>
      <c r="G27" s="36">
        <v>44.1</v>
      </c>
      <c r="H27" s="1"/>
      <c r="I27" s="52"/>
      <c r="J27" s="53"/>
      <c r="K27" s="54"/>
      <c r="L27" s="55"/>
      <c r="M27" s="55"/>
      <c r="N27" s="55"/>
      <c r="O27" s="56"/>
      <c r="P27" s="57"/>
      <c r="Q27" s="57"/>
      <c r="R27" s="57"/>
      <c r="S27" s="57"/>
      <c r="T27" s="57"/>
      <c r="U27" s="57"/>
      <c r="V27" s="58"/>
      <c r="W27" s="58"/>
      <c r="X27" s="59"/>
    </row>
    <row r="28" spans="1:24" ht="22.5">
      <c r="A28" s="6" t="s">
        <v>116</v>
      </c>
      <c r="B28" s="114"/>
      <c r="C28" s="9" t="s">
        <v>117</v>
      </c>
      <c r="D28" s="9" t="s">
        <v>118</v>
      </c>
      <c r="E28" s="114"/>
      <c r="F28" s="7">
        <v>2600</v>
      </c>
      <c r="G28" s="36">
        <v>27.3</v>
      </c>
      <c r="H28" s="1"/>
      <c r="I28" s="52"/>
      <c r="J28" s="53"/>
      <c r="K28" s="54"/>
      <c r="L28" s="55"/>
      <c r="M28" s="55"/>
      <c r="N28" s="55"/>
      <c r="O28" s="56"/>
      <c r="P28" s="57"/>
      <c r="Q28" s="57"/>
      <c r="R28" s="57"/>
      <c r="S28" s="57"/>
      <c r="T28" s="57"/>
      <c r="U28" s="57"/>
      <c r="V28" s="58"/>
      <c r="W28" s="58"/>
      <c r="X28" s="59"/>
    </row>
    <row r="29" spans="1:24" ht="22.5">
      <c r="A29" s="6" t="s">
        <v>119</v>
      </c>
      <c r="B29" s="114"/>
      <c r="C29" s="9" t="s">
        <v>120</v>
      </c>
      <c r="D29" s="9" t="s">
        <v>121</v>
      </c>
      <c r="E29" s="114"/>
      <c r="F29" s="7">
        <v>17000</v>
      </c>
      <c r="G29" s="36">
        <v>179.5</v>
      </c>
      <c r="H29" s="1"/>
      <c r="I29" s="52"/>
      <c r="J29" s="53"/>
      <c r="K29" s="54"/>
      <c r="L29" s="55"/>
      <c r="M29" s="55"/>
      <c r="N29" s="55"/>
      <c r="O29" s="56"/>
      <c r="P29" s="57"/>
      <c r="Q29" s="57"/>
      <c r="R29" s="57"/>
      <c r="S29" s="57"/>
      <c r="T29" s="57"/>
      <c r="U29" s="57"/>
      <c r="V29" s="58"/>
      <c r="W29" s="58"/>
      <c r="X29" s="59"/>
    </row>
    <row r="30" spans="1:24" ht="22.5">
      <c r="A30" s="6" t="s">
        <v>122</v>
      </c>
      <c r="B30" s="114"/>
      <c r="C30" s="9" t="s">
        <v>123</v>
      </c>
      <c r="D30" s="9" t="s">
        <v>124</v>
      </c>
      <c r="E30" s="114"/>
      <c r="F30" s="7">
        <v>89</v>
      </c>
      <c r="G30" s="36">
        <v>1</v>
      </c>
      <c r="H30" s="1"/>
      <c r="I30" s="52"/>
      <c r="J30" s="53"/>
      <c r="K30" s="54"/>
      <c r="L30" s="55"/>
      <c r="M30" s="55"/>
      <c r="N30" s="55"/>
      <c r="O30" s="56"/>
      <c r="P30" s="57"/>
      <c r="Q30" s="57"/>
      <c r="R30" s="57"/>
      <c r="S30" s="57"/>
      <c r="T30" s="57"/>
      <c r="U30" s="57"/>
      <c r="V30" s="58"/>
      <c r="W30" s="58"/>
      <c r="X30" s="59"/>
    </row>
    <row r="31" spans="1:24" ht="22.5">
      <c r="A31" s="6" t="s">
        <v>125</v>
      </c>
      <c r="B31" s="115"/>
      <c r="C31" s="9" t="s">
        <v>126</v>
      </c>
      <c r="D31" s="9" t="s">
        <v>127</v>
      </c>
      <c r="E31" s="115"/>
      <c r="F31" s="7">
        <v>3050</v>
      </c>
      <c r="G31" s="36">
        <v>32.26</v>
      </c>
      <c r="H31" s="1"/>
      <c r="I31" s="52"/>
      <c r="J31" s="53"/>
      <c r="K31" s="54"/>
      <c r="L31" s="55"/>
      <c r="M31" s="55"/>
      <c r="N31" s="55"/>
      <c r="O31" s="56"/>
      <c r="P31" s="57"/>
      <c r="Q31" s="57"/>
      <c r="R31" s="57"/>
      <c r="S31" s="57"/>
      <c r="T31" s="57"/>
      <c r="U31" s="57"/>
      <c r="V31" s="58"/>
      <c r="W31" s="58"/>
      <c r="X31" s="59"/>
    </row>
    <row r="32" spans="1:24" ht="22.5">
      <c r="A32" s="6" t="s">
        <v>128</v>
      </c>
      <c r="B32" s="113" t="s">
        <v>129</v>
      </c>
      <c r="C32" s="9" t="s">
        <v>117</v>
      </c>
      <c r="D32" s="9" t="s">
        <v>130</v>
      </c>
      <c r="E32" s="113" t="s">
        <v>131</v>
      </c>
      <c r="F32" s="13">
        <v>5550</v>
      </c>
      <c r="G32" s="36">
        <v>58.6</v>
      </c>
      <c r="H32" s="1"/>
      <c r="I32" s="52"/>
      <c r="J32" s="53"/>
      <c r="K32" s="54"/>
      <c r="L32" s="55"/>
      <c r="M32" s="55"/>
      <c r="N32" s="55"/>
      <c r="O32" s="56"/>
      <c r="P32" s="57"/>
      <c r="Q32" s="57"/>
      <c r="R32" s="57"/>
      <c r="S32" s="57"/>
      <c r="T32" s="57"/>
      <c r="U32" s="57"/>
      <c r="V32" s="58"/>
      <c r="W32" s="58"/>
      <c r="X32" s="59"/>
    </row>
    <row r="33" spans="1:24" ht="22.5">
      <c r="A33" s="6" t="s">
        <v>132</v>
      </c>
      <c r="B33" s="115"/>
      <c r="C33" s="24" t="s">
        <v>79</v>
      </c>
      <c r="D33" s="9" t="s">
        <v>133</v>
      </c>
      <c r="E33" s="115"/>
      <c r="F33" s="13">
        <v>35400</v>
      </c>
      <c r="G33" s="36">
        <v>374.9</v>
      </c>
      <c r="H33" s="1"/>
      <c r="I33" s="52"/>
      <c r="J33" s="53"/>
      <c r="K33" s="54"/>
      <c r="L33" s="55"/>
      <c r="M33" s="55"/>
      <c r="N33" s="55"/>
      <c r="O33" s="56"/>
      <c r="P33" s="57"/>
      <c r="Q33" s="57"/>
      <c r="R33" s="57"/>
      <c r="S33" s="57"/>
      <c r="T33" s="57"/>
      <c r="U33" s="57"/>
      <c r="V33" s="58"/>
      <c r="W33" s="58"/>
      <c r="X33" s="59"/>
    </row>
    <row r="34" spans="1:24" ht="22.5">
      <c r="A34" s="6" t="s">
        <v>134</v>
      </c>
      <c r="B34" s="9" t="s">
        <v>135</v>
      </c>
      <c r="C34" s="9" t="s">
        <v>136</v>
      </c>
      <c r="D34" s="9" t="s">
        <v>137</v>
      </c>
      <c r="E34" s="9" t="s">
        <v>138</v>
      </c>
      <c r="F34" s="13">
        <v>3500</v>
      </c>
      <c r="G34" s="36">
        <v>36.6</v>
      </c>
      <c r="H34" s="1"/>
      <c r="I34" s="52"/>
      <c r="J34" s="53"/>
      <c r="K34" s="54"/>
      <c r="L34" s="55"/>
      <c r="M34" s="55"/>
      <c r="N34" s="55"/>
      <c r="O34" s="56"/>
      <c r="P34" s="57"/>
      <c r="Q34" s="57"/>
      <c r="R34" s="57"/>
      <c r="S34" s="57"/>
      <c r="T34" s="57"/>
      <c r="U34" s="57"/>
      <c r="V34" s="58"/>
      <c r="W34" s="58"/>
      <c r="X34" s="59"/>
    </row>
    <row r="35" spans="1:24" ht="15" customHeight="1">
      <c r="A35" s="116" t="s">
        <v>139</v>
      </c>
      <c r="B35" s="117"/>
      <c r="C35" s="117"/>
      <c r="D35" s="117"/>
      <c r="E35" s="118"/>
      <c r="F35" s="25">
        <f>SUM(F5:F34)</f>
        <v>95759</v>
      </c>
      <c r="G35" s="60"/>
      <c r="H35" s="119"/>
      <c r="I35" s="120"/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2"/>
    </row>
    <row r="36" spans="1:24" ht="15.75" thickBot="1">
      <c r="A36" s="123" t="s">
        <v>140</v>
      </c>
      <c r="B36" s="117"/>
      <c r="C36" s="117"/>
      <c r="D36" s="117"/>
      <c r="E36" s="118"/>
      <c r="F36" s="16"/>
      <c r="G36" s="61">
        <f>SUM(G5:G34)</f>
        <v>4066.97</v>
      </c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6"/>
    </row>
    <row r="37" spans="1:24" ht="15.75" customHeight="1" thickBot="1">
      <c r="A37" s="129" t="s">
        <v>141</v>
      </c>
      <c r="B37" s="130"/>
      <c r="C37" s="130"/>
      <c r="D37" s="130"/>
      <c r="E37" s="130"/>
      <c r="F37" s="130"/>
      <c r="G37" s="130"/>
      <c r="H37" s="130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2"/>
      <c r="W37" s="103"/>
      <c r="X37" s="104"/>
    </row>
    <row r="38" spans="1:24" ht="15.75" thickBot="1">
      <c r="A38" s="105" t="s">
        <v>142</v>
      </c>
      <c r="B38" s="106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2"/>
      <c r="W38" s="103"/>
      <c r="X38" s="104"/>
    </row>
    <row r="39" spans="1:24" ht="16.5" customHeight="1" thickBot="1">
      <c r="A39" s="109" t="s">
        <v>143</v>
      </c>
      <c r="B39" s="110"/>
      <c r="C39" s="110"/>
      <c r="D39" s="110"/>
      <c r="E39" s="110"/>
      <c r="F39" s="110"/>
      <c r="G39" s="110"/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02"/>
      <c r="W39" s="103"/>
      <c r="X39" s="104"/>
    </row>
    <row r="40" spans="1:24" ht="15">
      <c r="A40" s="62" t="s">
        <v>144</v>
      </c>
      <c r="B40" s="63"/>
      <c r="C40" s="63"/>
      <c r="D40" s="64"/>
      <c r="E40" s="64"/>
      <c r="F40" s="64"/>
      <c r="G40" s="65"/>
      <c r="H40" s="66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41"/>
      <c r="W40" s="41"/>
      <c r="X40" s="41"/>
    </row>
    <row r="41" spans="1:24" ht="15">
      <c r="A41" s="127" t="s">
        <v>145</v>
      </c>
      <c r="B41" s="127"/>
      <c r="C41" s="127"/>
      <c r="D41" s="127"/>
      <c r="E41" s="62"/>
      <c r="F41" s="69"/>
      <c r="G41" s="69"/>
      <c r="H41" s="66"/>
      <c r="I41" s="67"/>
      <c r="J41" s="70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41"/>
      <c r="W41" s="41"/>
      <c r="X41" s="41"/>
    </row>
  </sheetData>
  <sheetProtection/>
  <mergeCells count="57">
    <mergeCell ref="F5:F22"/>
    <mergeCell ref="H2:J2"/>
    <mergeCell ref="K2:K4"/>
    <mergeCell ref="L2:N2"/>
    <mergeCell ref="O2:O4"/>
    <mergeCell ref="I3:I4"/>
    <mergeCell ref="J3:J4"/>
    <mergeCell ref="L3:L4"/>
    <mergeCell ref="M3:M4"/>
    <mergeCell ref="P2:U2"/>
    <mergeCell ref="V2:X2"/>
    <mergeCell ref="N3:N4"/>
    <mergeCell ref="P3:P4"/>
    <mergeCell ref="Q3:Q4"/>
    <mergeCell ref="R3:R4"/>
    <mergeCell ref="S3:S4"/>
    <mergeCell ref="T3:T4"/>
    <mergeCell ref="U3:U4"/>
    <mergeCell ref="V3:V4"/>
    <mergeCell ref="E3:E4"/>
    <mergeCell ref="F3:F4"/>
    <mergeCell ref="G3:G4"/>
    <mergeCell ref="H3:H4"/>
    <mergeCell ref="A3:A4"/>
    <mergeCell ref="B3:B4"/>
    <mergeCell ref="C3:C4"/>
    <mergeCell ref="D3:D4"/>
    <mergeCell ref="W3:W4"/>
    <mergeCell ref="X3:X4"/>
    <mergeCell ref="E24:E31"/>
    <mergeCell ref="B5:B7"/>
    <mergeCell ref="E5:E7"/>
    <mergeCell ref="B9:B12"/>
    <mergeCell ref="C9:C11"/>
    <mergeCell ref="E9:E12"/>
    <mergeCell ref="B16:B17"/>
    <mergeCell ref="E16:E17"/>
    <mergeCell ref="A41:D41"/>
    <mergeCell ref="A1:B1"/>
    <mergeCell ref="A37:U37"/>
    <mergeCell ref="B32:B33"/>
    <mergeCell ref="E32:E33"/>
    <mergeCell ref="B20:B21"/>
    <mergeCell ref="E20:E21"/>
    <mergeCell ref="B22:B23"/>
    <mergeCell ref="C22:C23"/>
    <mergeCell ref="E22:E23"/>
    <mergeCell ref="V37:X37"/>
    <mergeCell ref="A38:U38"/>
    <mergeCell ref="V38:X38"/>
    <mergeCell ref="A39:U39"/>
    <mergeCell ref="V39:X39"/>
    <mergeCell ref="B24:B31"/>
    <mergeCell ref="A35:E35"/>
    <mergeCell ref="H35:X35"/>
    <mergeCell ref="A36:E36"/>
    <mergeCell ref="H36:X36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A12" sqref="A12:E12"/>
    </sheetView>
  </sheetViews>
  <sheetFormatPr defaultColWidth="9.140625" defaultRowHeight="15"/>
  <cols>
    <col min="1" max="1" width="15.140625" style="73" customWidth="1"/>
    <col min="2" max="2" width="16.7109375" style="73" customWidth="1"/>
    <col min="3" max="3" width="17.7109375" style="73" customWidth="1"/>
    <col min="4" max="4" width="11.140625" style="73" customWidth="1"/>
    <col min="5" max="5" width="11.7109375" style="73" customWidth="1"/>
    <col min="6" max="16384" width="9.140625" style="73" customWidth="1"/>
  </cols>
  <sheetData>
    <row r="1" spans="1:24" ht="12" thickBot="1">
      <c r="A1" s="71" t="s">
        <v>146</v>
      </c>
      <c r="B1" s="41"/>
      <c r="C1" s="41"/>
      <c r="D1" s="41"/>
      <c r="E1" s="41"/>
      <c r="F1" s="41"/>
      <c r="G1" s="41"/>
      <c r="H1" s="41"/>
      <c r="I1" s="42"/>
      <c r="J1" s="43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72"/>
      <c r="X1" s="72"/>
    </row>
    <row r="2" spans="1:24" ht="14.25" customHeight="1" thickBot="1">
      <c r="A2" s="40"/>
      <c r="B2" s="40"/>
      <c r="C2" s="40"/>
      <c r="D2" s="40"/>
      <c r="E2" s="40"/>
      <c r="F2" s="40"/>
      <c r="G2" s="40"/>
      <c r="H2" s="215" t="s">
        <v>1</v>
      </c>
      <c r="I2" s="216"/>
      <c r="J2" s="217"/>
      <c r="K2" s="164" t="s">
        <v>2</v>
      </c>
      <c r="L2" s="218" t="s">
        <v>3</v>
      </c>
      <c r="M2" s="219"/>
      <c r="N2" s="219"/>
      <c r="O2" s="170" t="s">
        <v>4</v>
      </c>
      <c r="P2" s="199" t="s">
        <v>5</v>
      </c>
      <c r="Q2" s="200"/>
      <c r="R2" s="200"/>
      <c r="S2" s="200"/>
      <c r="T2" s="200"/>
      <c r="U2" s="201"/>
      <c r="V2" s="202" t="s">
        <v>6</v>
      </c>
      <c r="W2" s="203"/>
      <c r="X2" s="204"/>
    </row>
    <row r="3" spans="1:24" ht="21.75" customHeight="1">
      <c r="A3" s="138" t="s">
        <v>7</v>
      </c>
      <c r="B3" s="138" t="s">
        <v>8</v>
      </c>
      <c r="C3" s="138" t="s">
        <v>9</v>
      </c>
      <c r="D3" s="138" t="s">
        <v>10</v>
      </c>
      <c r="E3" s="138" t="s">
        <v>11</v>
      </c>
      <c r="F3" s="138" t="s">
        <v>12</v>
      </c>
      <c r="G3" s="197" t="s">
        <v>13</v>
      </c>
      <c r="H3" s="140" t="s">
        <v>14</v>
      </c>
      <c r="I3" s="173" t="s">
        <v>15</v>
      </c>
      <c r="J3" s="175" t="s">
        <v>16</v>
      </c>
      <c r="K3" s="165"/>
      <c r="L3" s="220" t="s">
        <v>14</v>
      </c>
      <c r="M3" s="222" t="s">
        <v>17</v>
      </c>
      <c r="N3" s="205" t="s">
        <v>18</v>
      </c>
      <c r="O3" s="171"/>
      <c r="P3" s="207" t="s">
        <v>19</v>
      </c>
      <c r="Q3" s="209" t="s">
        <v>20</v>
      </c>
      <c r="R3" s="209" t="s">
        <v>21</v>
      </c>
      <c r="S3" s="209" t="s">
        <v>22</v>
      </c>
      <c r="T3" s="209" t="s">
        <v>23</v>
      </c>
      <c r="U3" s="211" t="s">
        <v>24</v>
      </c>
      <c r="V3" s="213" t="s">
        <v>25</v>
      </c>
      <c r="W3" s="191" t="s">
        <v>26</v>
      </c>
      <c r="X3" s="193" t="s">
        <v>27</v>
      </c>
    </row>
    <row r="4" spans="1:24" ht="36.75" customHeight="1" thickBot="1">
      <c r="A4" s="139"/>
      <c r="B4" s="139"/>
      <c r="C4" s="139"/>
      <c r="D4" s="139"/>
      <c r="E4" s="139"/>
      <c r="F4" s="139"/>
      <c r="G4" s="198"/>
      <c r="H4" s="141"/>
      <c r="I4" s="174"/>
      <c r="J4" s="176"/>
      <c r="K4" s="166"/>
      <c r="L4" s="221"/>
      <c r="M4" s="223"/>
      <c r="N4" s="206"/>
      <c r="O4" s="172"/>
      <c r="P4" s="208"/>
      <c r="Q4" s="210"/>
      <c r="R4" s="210"/>
      <c r="S4" s="210"/>
      <c r="T4" s="210"/>
      <c r="U4" s="212"/>
      <c r="V4" s="214"/>
      <c r="W4" s="192"/>
      <c r="X4" s="194"/>
    </row>
    <row r="5" spans="1:24" ht="22.5">
      <c r="A5" s="8" t="s">
        <v>147</v>
      </c>
      <c r="B5" s="114" t="s">
        <v>148</v>
      </c>
      <c r="C5" s="8" t="s">
        <v>149</v>
      </c>
      <c r="D5" s="17">
        <v>9302312424</v>
      </c>
      <c r="E5" s="195">
        <v>9520118006</v>
      </c>
      <c r="F5" s="7">
        <v>2150</v>
      </c>
      <c r="G5" s="7">
        <v>22.4</v>
      </c>
      <c r="H5" s="18"/>
      <c r="I5" s="44"/>
      <c r="J5" s="45"/>
      <c r="K5" s="46"/>
      <c r="L5" s="47"/>
      <c r="M5" s="47"/>
      <c r="N5" s="47"/>
      <c r="O5" s="48"/>
      <c r="P5" s="49"/>
      <c r="Q5" s="49"/>
      <c r="R5" s="49"/>
      <c r="S5" s="49"/>
      <c r="T5" s="49"/>
      <c r="U5" s="49"/>
      <c r="V5" s="50"/>
      <c r="W5" s="50"/>
      <c r="X5" s="51"/>
    </row>
    <row r="6" spans="1:24" ht="22.5">
      <c r="A6" s="9" t="s">
        <v>150</v>
      </c>
      <c r="B6" s="114"/>
      <c r="C6" s="9" t="s">
        <v>151</v>
      </c>
      <c r="D6" s="9" t="s">
        <v>152</v>
      </c>
      <c r="E6" s="195"/>
      <c r="F6" s="13">
        <v>115</v>
      </c>
      <c r="G6" s="13">
        <v>1.2</v>
      </c>
      <c r="H6" s="1"/>
      <c r="I6" s="52"/>
      <c r="J6" s="53"/>
      <c r="K6" s="54"/>
      <c r="L6" s="55"/>
      <c r="M6" s="55"/>
      <c r="N6" s="55"/>
      <c r="O6" s="56"/>
      <c r="P6" s="57"/>
      <c r="Q6" s="57"/>
      <c r="R6" s="57"/>
      <c r="S6" s="57"/>
      <c r="T6" s="57"/>
      <c r="U6" s="57"/>
      <c r="V6" s="58"/>
      <c r="W6" s="58"/>
      <c r="X6" s="59"/>
    </row>
    <row r="7" spans="1:24" ht="22.5">
      <c r="A7" s="9" t="s">
        <v>153</v>
      </c>
      <c r="B7" s="114"/>
      <c r="C7" s="9" t="s">
        <v>154</v>
      </c>
      <c r="D7" s="9" t="s">
        <v>155</v>
      </c>
      <c r="E7" s="195"/>
      <c r="F7" s="13">
        <v>2000</v>
      </c>
      <c r="G7" s="13">
        <v>21.2</v>
      </c>
      <c r="H7" s="1"/>
      <c r="I7" s="52"/>
      <c r="J7" s="53"/>
      <c r="K7" s="54"/>
      <c r="L7" s="55"/>
      <c r="M7" s="55"/>
      <c r="N7" s="55"/>
      <c r="O7" s="56"/>
      <c r="P7" s="57"/>
      <c r="Q7" s="57"/>
      <c r="R7" s="57"/>
      <c r="S7" s="57"/>
      <c r="T7" s="57"/>
      <c r="U7" s="57"/>
      <c r="V7" s="58"/>
      <c r="W7" s="58"/>
      <c r="X7" s="59"/>
    </row>
    <row r="8" spans="1:24" ht="22.5">
      <c r="A8" s="9" t="s">
        <v>156</v>
      </c>
      <c r="B8" s="114"/>
      <c r="C8" s="9" t="s">
        <v>157</v>
      </c>
      <c r="D8" s="9" t="s">
        <v>158</v>
      </c>
      <c r="E8" s="195"/>
      <c r="F8" s="13">
        <v>1150</v>
      </c>
      <c r="G8" s="13">
        <v>11.8</v>
      </c>
      <c r="H8" s="1"/>
      <c r="I8" s="52"/>
      <c r="J8" s="53"/>
      <c r="K8" s="54"/>
      <c r="L8" s="55"/>
      <c r="M8" s="55"/>
      <c r="N8" s="55"/>
      <c r="O8" s="56"/>
      <c r="P8" s="57"/>
      <c r="Q8" s="57"/>
      <c r="R8" s="57"/>
      <c r="S8" s="57"/>
      <c r="T8" s="57"/>
      <c r="U8" s="57"/>
      <c r="V8" s="58"/>
      <c r="W8" s="58"/>
      <c r="X8" s="59"/>
    </row>
    <row r="9" spans="1:24" ht="22.5">
      <c r="A9" s="9" t="s">
        <v>159</v>
      </c>
      <c r="B9" s="114"/>
      <c r="C9" s="9" t="s">
        <v>149</v>
      </c>
      <c r="D9" s="9" t="s">
        <v>160</v>
      </c>
      <c r="E9" s="195"/>
      <c r="F9" s="13">
        <v>1500</v>
      </c>
      <c r="G9" s="13">
        <v>15.4</v>
      </c>
      <c r="H9" s="1"/>
      <c r="I9" s="52"/>
      <c r="J9" s="53"/>
      <c r="K9" s="54"/>
      <c r="L9" s="55"/>
      <c r="M9" s="55"/>
      <c r="N9" s="55"/>
      <c r="O9" s="56"/>
      <c r="P9" s="57"/>
      <c r="Q9" s="57"/>
      <c r="R9" s="57"/>
      <c r="S9" s="57"/>
      <c r="T9" s="57"/>
      <c r="U9" s="57"/>
      <c r="V9" s="58"/>
      <c r="W9" s="58"/>
      <c r="X9" s="59"/>
    </row>
    <row r="10" spans="1:24" ht="22.5">
      <c r="A10" s="9" t="s">
        <v>161</v>
      </c>
      <c r="B10" s="115"/>
      <c r="C10" s="9" t="s">
        <v>149</v>
      </c>
      <c r="D10" s="9" t="s">
        <v>162</v>
      </c>
      <c r="E10" s="196"/>
      <c r="F10" s="13">
        <v>1650</v>
      </c>
      <c r="G10" s="13">
        <v>17.2</v>
      </c>
      <c r="H10" s="1"/>
      <c r="I10" s="52"/>
      <c r="J10" s="53"/>
      <c r="K10" s="54"/>
      <c r="L10" s="55"/>
      <c r="M10" s="55"/>
      <c r="N10" s="55"/>
      <c r="O10" s="56"/>
      <c r="P10" s="57"/>
      <c r="Q10" s="57"/>
      <c r="R10" s="57"/>
      <c r="S10" s="57"/>
      <c r="T10" s="57"/>
      <c r="U10" s="57"/>
      <c r="V10" s="58"/>
      <c r="W10" s="58"/>
      <c r="X10" s="59"/>
    </row>
    <row r="11" spans="1:24" ht="11.25">
      <c r="A11" s="116" t="s">
        <v>139</v>
      </c>
      <c r="B11" s="117"/>
      <c r="C11" s="117"/>
      <c r="D11" s="117"/>
      <c r="E11" s="117"/>
      <c r="F11" s="25">
        <f>SUM(F5:F10)</f>
        <v>8565</v>
      </c>
      <c r="G11" s="60"/>
      <c r="H11" s="119"/>
      <c r="I11" s="120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2"/>
    </row>
    <row r="12" spans="1:24" ht="24.75" customHeight="1" thickBot="1">
      <c r="A12" s="123" t="s">
        <v>140</v>
      </c>
      <c r="B12" s="117"/>
      <c r="C12" s="117"/>
      <c r="D12" s="117"/>
      <c r="E12" s="118"/>
      <c r="F12" s="16"/>
      <c r="G12" s="61">
        <f>SUM(G5:G10)</f>
        <v>89.2</v>
      </c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6"/>
    </row>
    <row r="13" spans="1:24" ht="12" thickBot="1">
      <c r="A13" s="185" t="s">
        <v>141</v>
      </c>
      <c r="B13" s="186"/>
      <c r="C13" s="186"/>
      <c r="D13" s="186"/>
      <c r="E13" s="186"/>
      <c r="F13" s="186"/>
      <c r="G13" s="186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8"/>
      <c r="V13" s="102"/>
      <c r="W13" s="103"/>
      <c r="X13" s="104"/>
    </row>
    <row r="14" spans="1:24" ht="12" thickBot="1">
      <c r="A14" s="189" t="s">
        <v>142</v>
      </c>
      <c r="B14" s="190"/>
      <c r="C14" s="190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8"/>
      <c r="V14" s="102"/>
      <c r="W14" s="103"/>
      <c r="X14" s="104"/>
    </row>
    <row r="15" spans="1:24" ht="12" thickBot="1">
      <c r="A15" s="181" t="s">
        <v>143</v>
      </c>
      <c r="B15" s="182"/>
      <c r="C15" s="182"/>
      <c r="D15" s="182"/>
      <c r="E15" s="182"/>
      <c r="F15" s="182"/>
      <c r="G15" s="182"/>
      <c r="H15" s="182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4"/>
      <c r="V15" s="102"/>
      <c r="W15" s="103"/>
      <c r="X15" s="104"/>
    </row>
    <row r="16" spans="1:24" ht="11.25">
      <c r="A16" s="62" t="s">
        <v>144</v>
      </c>
      <c r="B16" s="63"/>
      <c r="C16" s="63"/>
      <c r="D16" s="64"/>
      <c r="E16" s="64"/>
      <c r="F16" s="64"/>
      <c r="G16" s="65"/>
      <c r="H16" s="66"/>
      <c r="I16" s="67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41"/>
      <c r="W16" s="41"/>
      <c r="X16" s="41"/>
    </row>
    <row r="17" spans="1:24" ht="11.25">
      <c r="A17" s="74" t="s">
        <v>145</v>
      </c>
      <c r="B17" s="62"/>
      <c r="C17" s="62"/>
      <c r="D17" s="62"/>
      <c r="E17" s="62"/>
      <c r="F17" s="69"/>
      <c r="G17" s="69"/>
      <c r="H17" s="66"/>
      <c r="I17" s="67"/>
      <c r="J17" s="70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41"/>
      <c r="W17" s="41"/>
      <c r="X17" s="41"/>
    </row>
  </sheetData>
  <sheetProtection/>
  <mergeCells count="40">
    <mergeCell ref="H2:J2"/>
    <mergeCell ref="K2:K4"/>
    <mergeCell ref="L2:N2"/>
    <mergeCell ref="O2:O4"/>
    <mergeCell ref="I3:I4"/>
    <mergeCell ref="J3:J4"/>
    <mergeCell ref="L3:L4"/>
    <mergeCell ref="M3:M4"/>
    <mergeCell ref="P2:U2"/>
    <mergeCell ref="V2:X2"/>
    <mergeCell ref="N3:N4"/>
    <mergeCell ref="P3:P4"/>
    <mergeCell ref="Q3:Q4"/>
    <mergeCell ref="R3:R4"/>
    <mergeCell ref="S3:S4"/>
    <mergeCell ref="T3:T4"/>
    <mergeCell ref="U3:U4"/>
    <mergeCell ref="V3:V4"/>
    <mergeCell ref="G3:G4"/>
    <mergeCell ref="H3:H4"/>
    <mergeCell ref="A3:A4"/>
    <mergeCell ref="B3:B4"/>
    <mergeCell ref="C3:C4"/>
    <mergeCell ref="D3:D4"/>
    <mergeCell ref="A11:E11"/>
    <mergeCell ref="H11:X11"/>
    <mergeCell ref="A12:E12"/>
    <mergeCell ref="H12:X12"/>
    <mergeCell ref="W3:W4"/>
    <mergeCell ref="X3:X4"/>
    <mergeCell ref="B5:B10"/>
    <mergeCell ref="E5:E10"/>
    <mergeCell ref="E3:E4"/>
    <mergeCell ref="F3:F4"/>
    <mergeCell ref="A15:U15"/>
    <mergeCell ref="V15:X15"/>
    <mergeCell ref="A13:U13"/>
    <mergeCell ref="V13:X13"/>
    <mergeCell ref="A14:U14"/>
    <mergeCell ref="V14:X1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6.57421875" style="73" customWidth="1"/>
    <col min="2" max="2" width="17.140625" style="73" customWidth="1"/>
    <col min="3" max="3" width="18.421875" style="73" customWidth="1"/>
    <col min="4" max="4" width="10.8515625" style="73" customWidth="1"/>
    <col min="5" max="5" width="9.57421875" style="73" bestFit="1" customWidth="1"/>
    <col min="6" max="7" width="9.28125" style="73" bestFit="1" customWidth="1"/>
    <col min="8" max="16384" width="9.140625" style="73" customWidth="1"/>
  </cols>
  <sheetData>
    <row r="1" spans="1:24" ht="12" thickBot="1">
      <c r="A1" s="71" t="s">
        <v>163</v>
      </c>
      <c r="B1" s="41"/>
      <c r="C1" s="41"/>
      <c r="D1" s="41"/>
      <c r="E1" s="41"/>
      <c r="F1" s="41"/>
      <c r="G1" s="41"/>
      <c r="H1" s="41"/>
      <c r="I1" s="42"/>
      <c r="J1" s="43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1"/>
    </row>
    <row r="2" spans="1:24" ht="12" thickBot="1">
      <c r="A2" s="40"/>
      <c r="B2" s="40"/>
      <c r="C2" s="40"/>
      <c r="D2" s="40"/>
      <c r="E2" s="40"/>
      <c r="F2" s="40"/>
      <c r="G2" s="40"/>
      <c r="H2" s="215" t="s">
        <v>1</v>
      </c>
      <c r="I2" s="216"/>
      <c r="J2" s="217"/>
      <c r="K2" s="164" t="s">
        <v>2</v>
      </c>
      <c r="L2" s="218" t="s">
        <v>3</v>
      </c>
      <c r="M2" s="219"/>
      <c r="N2" s="219"/>
      <c r="O2" s="170" t="s">
        <v>4</v>
      </c>
      <c r="P2" s="199" t="s">
        <v>5</v>
      </c>
      <c r="Q2" s="200"/>
      <c r="R2" s="200"/>
      <c r="S2" s="200"/>
      <c r="T2" s="200"/>
      <c r="U2" s="201"/>
      <c r="V2" s="202" t="s">
        <v>6</v>
      </c>
      <c r="W2" s="203"/>
      <c r="X2" s="204"/>
    </row>
    <row r="3" spans="1:24" ht="20.25" customHeight="1">
      <c r="A3" s="138" t="s">
        <v>7</v>
      </c>
      <c r="B3" s="138" t="s">
        <v>8</v>
      </c>
      <c r="C3" s="138" t="s">
        <v>9</v>
      </c>
      <c r="D3" s="138" t="s">
        <v>10</v>
      </c>
      <c r="E3" s="138" t="s">
        <v>11</v>
      </c>
      <c r="F3" s="138" t="s">
        <v>12</v>
      </c>
      <c r="G3" s="197" t="s">
        <v>13</v>
      </c>
      <c r="H3" s="140" t="s">
        <v>14</v>
      </c>
      <c r="I3" s="173" t="s">
        <v>15</v>
      </c>
      <c r="J3" s="175" t="s">
        <v>16</v>
      </c>
      <c r="K3" s="165"/>
      <c r="L3" s="220" t="s">
        <v>14</v>
      </c>
      <c r="M3" s="222" t="s">
        <v>17</v>
      </c>
      <c r="N3" s="205" t="s">
        <v>18</v>
      </c>
      <c r="O3" s="171"/>
      <c r="P3" s="207" t="s">
        <v>19</v>
      </c>
      <c r="Q3" s="209" t="s">
        <v>20</v>
      </c>
      <c r="R3" s="209" t="s">
        <v>21</v>
      </c>
      <c r="S3" s="209" t="s">
        <v>22</v>
      </c>
      <c r="T3" s="209" t="s">
        <v>23</v>
      </c>
      <c r="U3" s="211" t="s">
        <v>24</v>
      </c>
      <c r="V3" s="213" t="s">
        <v>25</v>
      </c>
      <c r="W3" s="191" t="s">
        <v>26</v>
      </c>
      <c r="X3" s="193" t="s">
        <v>27</v>
      </c>
    </row>
    <row r="4" spans="1:24" ht="24.75" customHeight="1" thickBot="1">
      <c r="A4" s="139"/>
      <c r="B4" s="139"/>
      <c r="C4" s="139"/>
      <c r="D4" s="139"/>
      <c r="E4" s="139"/>
      <c r="F4" s="139"/>
      <c r="G4" s="198"/>
      <c r="H4" s="141"/>
      <c r="I4" s="174"/>
      <c r="J4" s="176"/>
      <c r="K4" s="166"/>
      <c r="L4" s="221"/>
      <c r="M4" s="223"/>
      <c r="N4" s="206"/>
      <c r="O4" s="172"/>
      <c r="P4" s="208"/>
      <c r="Q4" s="210"/>
      <c r="R4" s="210"/>
      <c r="S4" s="210"/>
      <c r="T4" s="210"/>
      <c r="U4" s="212"/>
      <c r="V4" s="214"/>
      <c r="W4" s="192"/>
      <c r="X4" s="194"/>
    </row>
    <row r="5" spans="1:24" ht="33.75">
      <c r="A5" s="9" t="s">
        <v>164</v>
      </c>
      <c r="B5" s="227" t="s">
        <v>165</v>
      </c>
      <c r="C5" s="9" t="s">
        <v>166</v>
      </c>
      <c r="D5" s="9" t="s">
        <v>167</v>
      </c>
      <c r="E5" s="228">
        <v>9520117663</v>
      </c>
      <c r="F5" s="13">
        <v>10050</v>
      </c>
      <c r="G5" s="13">
        <v>106.4</v>
      </c>
      <c r="H5" s="1"/>
      <c r="I5" s="52"/>
      <c r="J5" s="53"/>
      <c r="K5" s="54"/>
      <c r="L5" s="55"/>
      <c r="M5" s="55"/>
      <c r="N5" s="55"/>
      <c r="O5" s="56"/>
      <c r="P5" s="57"/>
      <c r="Q5" s="57"/>
      <c r="R5" s="57"/>
      <c r="S5" s="57"/>
      <c r="T5" s="57"/>
      <c r="U5" s="57"/>
      <c r="V5" s="58"/>
      <c r="W5" s="58"/>
      <c r="X5" s="59"/>
    </row>
    <row r="6" spans="1:24" ht="33.75">
      <c r="A6" s="9" t="s">
        <v>168</v>
      </c>
      <c r="B6" s="115"/>
      <c r="C6" s="9" t="s">
        <v>169</v>
      </c>
      <c r="D6" s="9" t="s">
        <v>170</v>
      </c>
      <c r="E6" s="196"/>
      <c r="F6" s="13">
        <v>8100</v>
      </c>
      <c r="G6" s="13">
        <v>85.6</v>
      </c>
      <c r="H6" s="1"/>
      <c r="I6" s="52"/>
      <c r="J6" s="53"/>
      <c r="K6" s="54"/>
      <c r="L6" s="55"/>
      <c r="M6" s="55"/>
      <c r="N6" s="55"/>
      <c r="O6" s="56"/>
      <c r="P6" s="57"/>
      <c r="Q6" s="57"/>
      <c r="R6" s="57"/>
      <c r="S6" s="57"/>
      <c r="T6" s="57"/>
      <c r="U6" s="57"/>
      <c r="V6" s="58"/>
      <c r="W6" s="58"/>
      <c r="X6" s="59"/>
    </row>
    <row r="7" spans="1:24" ht="33.75">
      <c r="A7" s="11" t="s">
        <v>171</v>
      </c>
      <c r="B7" s="9" t="s">
        <v>172</v>
      </c>
      <c r="C7" s="9" t="s">
        <v>173</v>
      </c>
      <c r="D7" s="9" t="s">
        <v>174</v>
      </c>
      <c r="E7" s="19">
        <v>9520165063</v>
      </c>
      <c r="F7" s="13">
        <v>71450</v>
      </c>
      <c r="G7" s="13">
        <v>754.4</v>
      </c>
      <c r="H7" s="1"/>
      <c r="I7" s="52"/>
      <c r="J7" s="53"/>
      <c r="K7" s="54"/>
      <c r="L7" s="55"/>
      <c r="M7" s="55"/>
      <c r="N7" s="55"/>
      <c r="O7" s="56"/>
      <c r="P7" s="57"/>
      <c r="Q7" s="57"/>
      <c r="R7" s="57"/>
      <c r="S7" s="57"/>
      <c r="T7" s="57"/>
      <c r="U7" s="57"/>
      <c r="V7" s="58"/>
      <c r="W7" s="58"/>
      <c r="X7" s="59"/>
    </row>
    <row r="8" spans="1:24" ht="33.75">
      <c r="A8" s="9" t="s">
        <v>175</v>
      </c>
      <c r="B8" s="113" t="s">
        <v>176</v>
      </c>
      <c r="C8" s="20" t="s">
        <v>177</v>
      </c>
      <c r="D8" s="9" t="s">
        <v>178</v>
      </c>
      <c r="E8" s="21">
        <v>9520200526</v>
      </c>
      <c r="F8" s="13">
        <v>21000</v>
      </c>
      <c r="G8" s="13">
        <v>221.7</v>
      </c>
      <c r="H8" s="1"/>
      <c r="I8" s="52"/>
      <c r="J8" s="53"/>
      <c r="K8" s="54"/>
      <c r="L8" s="55"/>
      <c r="M8" s="55"/>
      <c r="N8" s="55"/>
      <c r="O8" s="56"/>
      <c r="P8" s="57"/>
      <c r="Q8" s="57"/>
      <c r="R8" s="57"/>
      <c r="S8" s="57"/>
      <c r="T8" s="57"/>
      <c r="U8" s="57"/>
      <c r="V8" s="58"/>
      <c r="W8" s="58"/>
      <c r="X8" s="59"/>
    </row>
    <row r="9" spans="1:24" ht="33.75">
      <c r="A9" s="9" t="s">
        <v>179</v>
      </c>
      <c r="B9" s="115"/>
      <c r="C9" s="9" t="s">
        <v>180</v>
      </c>
      <c r="D9" s="9" t="s">
        <v>181</v>
      </c>
      <c r="E9" s="22">
        <v>9520108069</v>
      </c>
      <c r="F9" s="13">
        <v>17700</v>
      </c>
      <c r="G9" s="13">
        <v>186.6</v>
      </c>
      <c r="H9" s="1"/>
      <c r="I9" s="52"/>
      <c r="J9" s="53"/>
      <c r="K9" s="54"/>
      <c r="L9" s="55"/>
      <c r="M9" s="55"/>
      <c r="N9" s="55"/>
      <c r="O9" s="56"/>
      <c r="P9" s="57"/>
      <c r="Q9" s="57"/>
      <c r="R9" s="57"/>
      <c r="S9" s="57"/>
      <c r="T9" s="57"/>
      <c r="U9" s="57"/>
      <c r="V9" s="58"/>
      <c r="W9" s="58"/>
      <c r="X9" s="59"/>
    </row>
    <row r="10" spans="1:24" ht="11.25">
      <c r="A10" s="9" t="s">
        <v>182</v>
      </c>
      <c r="B10" s="113" t="s">
        <v>183</v>
      </c>
      <c r="C10" s="113" t="s">
        <v>184</v>
      </c>
      <c r="D10" s="9" t="s">
        <v>185</v>
      </c>
      <c r="E10" s="224">
        <v>9520107319</v>
      </c>
      <c r="F10" s="13">
        <v>1300</v>
      </c>
      <c r="G10" s="13">
        <v>13.5</v>
      </c>
      <c r="H10" s="1"/>
      <c r="I10" s="52"/>
      <c r="J10" s="53"/>
      <c r="K10" s="54"/>
      <c r="L10" s="55"/>
      <c r="M10" s="55"/>
      <c r="N10" s="55"/>
      <c r="O10" s="56"/>
      <c r="P10" s="57"/>
      <c r="Q10" s="57"/>
      <c r="R10" s="57"/>
      <c r="S10" s="57"/>
      <c r="T10" s="57"/>
      <c r="U10" s="57"/>
      <c r="V10" s="58"/>
      <c r="W10" s="58"/>
      <c r="X10" s="59"/>
    </row>
    <row r="11" spans="1:24" ht="11.25">
      <c r="A11" s="9" t="s">
        <v>186</v>
      </c>
      <c r="B11" s="115"/>
      <c r="C11" s="115"/>
      <c r="D11" s="9" t="s">
        <v>187</v>
      </c>
      <c r="E11" s="196"/>
      <c r="F11" s="13">
        <v>7000</v>
      </c>
      <c r="G11" s="13">
        <v>74</v>
      </c>
      <c r="H11" s="1"/>
      <c r="I11" s="52"/>
      <c r="J11" s="53"/>
      <c r="K11" s="54"/>
      <c r="L11" s="55"/>
      <c r="M11" s="55"/>
      <c r="N11" s="55"/>
      <c r="O11" s="56"/>
      <c r="P11" s="57"/>
      <c r="Q11" s="57"/>
      <c r="R11" s="57"/>
      <c r="S11" s="57"/>
      <c r="T11" s="57"/>
      <c r="U11" s="57"/>
      <c r="V11" s="58"/>
      <c r="W11" s="58"/>
      <c r="X11" s="59"/>
    </row>
    <row r="12" spans="1:24" ht="11.25">
      <c r="A12" s="116" t="s">
        <v>139</v>
      </c>
      <c r="B12" s="117"/>
      <c r="C12" s="117"/>
      <c r="D12" s="117"/>
      <c r="E12" s="117"/>
      <c r="F12" s="25">
        <f>SUM(F5:F11)</f>
        <v>136600</v>
      </c>
      <c r="G12" s="60"/>
      <c r="H12" s="119"/>
      <c r="I12" s="120"/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2"/>
    </row>
    <row r="13" spans="1:24" ht="12" thickBot="1">
      <c r="A13" s="225" t="s">
        <v>140</v>
      </c>
      <c r="B13" s="226"/>
      <c r="C13" s="226"/>
      <c r="D13" s="226"/>
      <c r="E13" s="226"/>
      <c r="F13" s="16"/>
      <c r="G13" s="61">
        <f>SUM(G5:G11)</f>
        <v>1442.1999999999998</v>
      </c>
      <c r="H13" s="124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12" thickBot="1">
      <c r="A14" s="185" t="s">
        <v>141</v>
      </c>
      <c r="B14" s="186"/>
      <c r="C14" s="186"/>
      <c r="D14" s="186"/>
      <c r="E14" s="186"/>
      <c r="F14" s="186"/>
      <c r="G14" s="186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8"/>
      <c r="V14" s="102"/>
      <c r="W14" s="103"/>
      <c r="X14" s="104"/>
    </row>
    <row r="15" spans="1:24" ht="12" thickBot="1">
      <c r="A15" s="189" t="s">
        <v>142</v>
      </c>
      <c r="B15" s="190"/>
      <c r="C15" s="190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8"/>
      <c r="V15" s="102"/>
      <c r="W15" s="103"/>
      <c r="X15" s="104"/>
    </row>
    <row r="16" spans="1:24" ht="12" thickBot="1">
      <c r="A16" s="181" t="s">
        <v>143</v>
      </c>
      <c r="B16" s="182"/>
      <c r="C16" s="182"/>
      <c r="D16" s="182"/>
      <c r="E16" s="182"/>
      <c r="F16" s="182"/>
      <c r="G16" s="182"/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4"/>
      <c r="V16" s="102"/>
      <c r="W16" s="103"/>
      <c r="X16" s="104"/>
    </row>
    <row r="17" spans="1:24" ht="11.25">
      <c r="A17" s="62" t="s">
        <v>144</v>
      </c>
      <c r="B17" s="63"/>
      <c r="C17" s="63"/>
      <c r="D17" s="64"/>
      <c r="E17" s="64"/>
      <c r="F17" s="64"/>
      <c r="G17" s="65"/>
      <c r="H17" s="66"/>
      <c r="I17" s="67"/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41"/>
      <c r="W17" s="41"/>
      <c r="X17" s="41"/>
    </row>
    <row r="18" spans="1:24" ht="11.25">
      <c r="A18" s="74" t="s">
        <v>145</v>
      </c>
      <c r="B18" s="62"/>
      <c r="C18" s="62"/>
      <c r="D18" s="62"/>
      <c r="E18" s="62"/>
      <c r="F18" s="69"/>
      <c r="G18" s="69"/>
      <c r="H18" s="66"/>
      <c r="I18" s="67"/>
      <c r="J18" s="70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41"/>
      <c r="W18" s="41"/>
      <c r="X18" s="41"/>
    </row>
  </sheetData>
  <sheetProtection/>
  <mergeCells count="44">
    <mergeCell ref="H2:J2"/>
    <mergeCell ref="K2:K4"/>
    <mergeCell ref="L2:N2"/>
    <mergeCell ref="O2:O4"/>
    <mergeCell ref="I3:I4"/>
    <mergeCell ref="J3:J4"/>
    <mergeCell ref="L3:L4"/>
    <mergeCell ref="M3:M4"/>
    <mergeCell ref="P2:U2"/>
    <mergeCell ref="V2:X2"/>
    <mergeCell ref="N3:N4"/>
    <mergeCell ref="P3:P4"/>
    <mergeCell ref="Q3:Q4"/>
    <mergeCell ref="R3:R4"/>
    <mergeCell ref="U3:U4"/>
    <mergeCell ref="V3:V4"/>
    <mergeCell ref="G3:G4"/>
    <mergeCell ref="H3:H4"/>
    <mergeCell ref="S3:S4"/>
    <mergeCell ref="T3:T4"/>
    <mergeCell ref="A3:A4"/>
    <mergeCell ref="B3:B4"/>
    <mergeCell ref="C3:C4"/>
    <mergeCell ref="D3:D4"/>
    <mergeCell ref="A12:E12"/>
    <mergeCell ref="H12:X12"/>
    <mergeCell ref="A13:E13"/>
    <mergeCell ref="H13:X13"/>
    <mergeCell ref="W3:W4"/>
    <mergeCell ref="X3:X4"/>
    <mergeCell ref="B5:B6"/>
    <mergeCell ref="E5:E6"/>
    <mergeCell ref="E3:E4"/>
    <mergeCell ref="F3:F4"/>
    <mergeCell ref="A15:U15"/>
    <mergeCell ref="V15:X15"/>
    <mergeCell ref="A16:U16"/>
    <mergeCell ref="V16:X16"/>
    <mergeCell ref="B8:B9"/>
    <mergeCell ref="B10:B11"/>
    <mergeCell ref="C10:C11"/>
    <mergeCell ref="E10:E11"/>
    <mergeCell ref="A14:U14"/>
    <mergeCell ref="V14:X1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6.00390625" style="0" customWidth="1"/>
    <col min="2" max="2" width="17.421875" style="0" customWidth="1"/>
    <col min="3" max="3" width="18.140625" style="0" customWidth="1"/>
    <col min="4" max="4" width="12.421875" style="0" customWidth="1"/>
    <col min="5" max="5" width="12.8515625" style="0" customWidth="1"/>
  </cols>
  <sheetData>
    <row r="1" spans="1:24" ht="15.75" thickBot="1">
      <c r="A1" s="75" t="s">
        <v>188</v>
      </c>
      <c r="B1" s="73"/>
      <c r="C1" s="73"/>
      <c r="D1" s="73"/>
      <c r="E1" s="73"/>
      <c r="F1" s="73"/>
      <c r="G1" s="73"/>
      <c r="H1" s="73"/>
      <c r="I1" s="75"/>
      <c r="J1" s="76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5"/>
      <c r="X1" s="73"/>
    </row>
    <row r="2" spans="1:24" ht="15.75" thickBot="1">
      <c r="A2" s="40"/>
      <c r="B2" s="40"/>
      <c r="C2" s="40"/>
      <c r="D2" s="40"/>
      <c r="E2" s="40"/>
      <c r="F2" s="40"/>
      <c r="G2" s="40"/>
      <c r="H2" s="215" t="s">
        <v>1</v>
      </c>
      <c r="I2" s="216"/>
      <c r="J2" s="217"/>
      <c r="K2" s="164" t="s">
        <v>2</v>
      </c>
      <c r="L2" s="218" t="s">
        <v>3</v>
      </c>
      <c r="M2" s="219"/>
      <c r="N2" s="219"/>
      <c r="O2" s="170" t="s">
        <v>4</v>
      </c>
      <c r="P2" s="199" t="s">
        <v>5</v>
      </c>
      <c r="Q2" s="200"/>
      <c r="R2" s="200"/>
      <c r="S2" s="200"/>
      <c r="T2" s="200"/>
      <c r="U2" s="201"/>
      <c r="V2" s="202" t="s">
        <v>6</v>
      </c>
      <c r="W2" s="203"/>
      <c r="X2" s="204"/>
    </row>
    <row r="3" spans="1:24" ht="26.25" customHeight="1">
      <c r="A3" s="138" t="s">
        <v>7</v>
      </c>
      <c r="B3" s="138" t="s">
        <v>8</v>
      </c>
      <c r="C3" s="138" t="s">
        <v>9</v>
      </c>
      <c r="D3" s="138" t="s">
        <v>10</v>
      </c>
      <c r="E3" s="138" t="s">
        <v>11</v>
      </c>
      <c r="F3" s="138" t="s">
        <v>12</v>
      </c>
      <c r="G3" s="197" t="s">
        <v>13</v>
      </c>
      <c r="H3" s="229" t="s">
        <v>14</v>
      </c>
      <c r="I3" s="231" t="s">
        <v>15</v>
      </c>
      <c r="J3" s="233" t="s">
        <v>16</v>
      </c>
      <c r="K3" s="165"/>
      <c r="L3" s="220" t="s">
        <v>14</v>
      </c>
      <c r="M3" s="222" t="s">
        <v>17</v>
      </c>
      <c r="N3" s="205" t="s">
        <v>18</v>
      </c>
      <c r="O3" s="171"/>
      <c r="P3" s="207" t="s">
        <v>19</v>
      </c>
      <c r="Q3" s="209" t="s">
        <v>20</v>
      </c>
      <c r="R3" s="209" t="s">
        <v>21</v>
      </c>
      <c r="S3" s="209" t="s">
        <v>22</v>
      </c>
      <c r="T3" s="209" t="s">
        <v>23</v>
      </c>
      <c r="U3" s="211" t="s">
        <v>24</v>
      </c>
      <c r="V3" s="213" t="s">
        <v>25</v>
      </c>
      <c r="W3" s="191" t="s">
        <v>26</v>
      </c>
      <c r="X3" s="193" t="s">
        <v>27</v>
      </c>
    </row>
    <row r="4" spans="1:24" ht="28.5" customHeight="1" thickBot="1">
      <c r="A4" s="139"/>
      <c r="B4" s="139"/>
      <c r="C4" s="139"/>
      <c r="D4" s="139"/>
      <c r="E4" s="139"/>
      <c r="F4" s="139"/>
      <c r="G4" s="198"/>
      <c r="H4" s="230"/>
      <c r="I4" s="232"/>
      <c r="J4" s="234"/>
      <c r="K4" s="166"/>
      <c r="L4" s="221"/>
      <c r="M4" s="223"/>
      <c r="N4" s="206"/>
      <c r="O4" s="172"/>
      <c r="P4" s="208"/>
      <c r="Q4" s="210"/>
      <c r="R4" s="210"/>
      <c r="S4" s="210"/>
      <c r="T4" s="210"/>
      <c r="U4" s="212"/>
      <c r="V4" s="214"/>
      <c r="W4" s="192"/>
      <c r="X4" s="194"/>
    </row>
    <row r="5" spans="1:24" ht="22.5">
      <c r="A5" s="9" t="s">
        <v>189</v>
      </c>
      <c r="B5" s="227" t="s">
        <v>190</v>
      </c>
      <c r="C5" s="23" t="s">
        <v>191</v>
      </c>
      <c r="D5" s="9" t="s">
        <v>192</v>
      </c>
      <c r="E5" s="113" t="s">
        <v>193</v>
      </c>
      <c r="F5" s="13">
        <v>30400</v>
      </c>
      <c r="G5" s="13">
        <v>321.6</v>
      </c>
      <c r="H5" s="1"/>
      <c r="I5" s="52"/>
      <c r="J5" s="53"/>
      <c r="K5" s="54"/>
      <c r="L5" s="55"/>
      <c r="M5" s="55"/>
      <c r="N5" s="55"/>
      <c r="O5" s="56"/>
      <c r="P5" s="57"/>
      <c r="Q5" s="57"/>
      <c r="R5" s="57"/>
      <c r="S5" s="57"/>
      <c r="T5" s="57"/>
      <c r="U5" s="57"/>
      <c r="V5" s="58"/>
      <c r="W5" s="58"/>
      <c r="X5" s="59"/>
    </row>
    <row r="6" spans="1:24" ht="22.5">
      <c r="A6" s="9" t="s">
        <v>194</v>
      </c>
      <c r="B6" s="114"/>
      <c r="C6" s="9" t="s">
        <v>195</v>
      </c>
      <c r="D6" s="9" t="s">
        <v>196</v>
      </c>
      <c r="E6" s="114"/>
      <c r="F6" s="13">
        <v>11550</v>
      </c>
      <c r="G6" s="13">
        <v>122</v>
      </c>
      <c r="H6" s="1"/>
      <c r="I6" s="52"/>
      <c r="J6" s="53"/>
      <c r="K6" s="54"/>
      <c r="L6" s="55"/>
      <c r="M6" s="55"/>
      <c r="N6" s="55"/>
      <c r="O6" s="56"/>
      <c r="P6" s="57"/>
      <c r="Q6" s="57"/>
      <c r="R6" s="57"/>
      <c r="S6" s="57"/>
      <c r="T6" s="57"/>
      <c r="U6" s="57"/>
      <c r="V6" s="58"/>
      <c r="W6" s="58"/>
      <c r="X6" s="59"/>
    </row>
    <row r="7" spans="1:24" ht="22.5">
      <c r="A7" s="9" t="s">
        <v>197</v>
      </c>
      <c r="B7" s="114"/>
      <c r="C7" s="9" t="s">
        <v>198</v>
      </c>
      <c r="D7" s="9" t="s">
        <v>199</v>
      </c>
      <c r="E7" s="114"/>
      <c r="F7" s="13">
        <v>9950</v>
      </c>
      <c r="G7" s="13">
        <v>105</v>
      </c>
      <c r="H7" s="1"/>
      <c r="I7" s="52"/>
      <c r="J7" s="53"/>
      <c r="K7" s="54"/>
      <c r="L7" s="55"/>
      <c r="M7" s="55"/>
      <c r="N7" s="55"/>
      <c r="O7" s="56"/>
      <c r="P7" s="57"/>
      <c r="Q7" s="57"/>
      <c r="R7" s="57"/>
      <c r="S7" s="57"/>
      <c r="T7" s="57"/>
      <c r="U7" s="57"/>
      <c r="V7" s="58"/>
      <c r="W7" s="58"/>
      <c r="X7" s="59"/>
    </row>
    <row r="8" spans="1:24" ht="22.5">
      <c r="A8" s="9" t="s">
        <v>200</v>
      </c>
      <c r="B8" s="114"/>
      <c r="C8" s="9" t="s">
        <v>201</v>
      </c>
      <c r="D8" s="9" t="s">
        <v>202</v>
      </c>
      <c r="E8" s="114"/>
      <c r="F8" s="13">
        <v>15550</v>
      </c>
      <c r="G8" s="13">
        <v>164.4</v>
      </c>
      <c r="H8" s="1"/>
      <c r="I8" s="52"/>
      <c r="J8" s="53"/>
      <c r="K8" s="54"/>
      <c r="L8" s="55"/>
      <c r="M8" s="55"/>
      <c r="N8" s="55"/>
      <c r="O8" s="56"/>
      <c r="P8" s="57"/>
      <c r="Q8" s="57"/>
      <c r="R8" s="57"/>
      <c r="S8" s="57"/>
      <c r="T8" s="57"/>
      <c r="U8" s="57"/>
      <c r="V8" s="58"/>
      <c r="W8" s="58"/>
      <c r="X8" s="59"/>
    </row>
    <row r="9" spans="1:24" ht="22.5">
      <c r="A9" s="9" t="s">
        <v>203</v>
      </c>
      <c r="B9" s="114"/>
      <c r="C9" s="9" t="s">
        <v>204</v>
      </c>
      <c r="D9" s="9" t="s">
        <v>205</v>
      </c>
      <c r="E9" s="114"/>
      <c r="F9" s="13">
        <v>28360</v>
      </c>
      <c r="G9" s="13">
        <v>300</v>
      </c>
      <c r="H9" s="1"/>
      <c r="I9" s="52"/>
      <c r="J9" s="53"/>
      <c r="K9" s="54"/>
      <c r="L9" s="55"/>
      <c r="M9" s="55"/>
      <c r="N9" s="55"/>
      <c r="O9" s="56"/>
      <c r="P9" s="57"/>
      <c r="Q9" s="57"/>
      <c r="R9" s="57"/>
      <c r="S9" s="57"/>
      <c r="T9" s="57"/>
      <c r="U9" s="57"/>
      <c r="V9" s="58"/>
      <c r="W9" s="58"/>
      <c r="X9" s="59"/>
    </row>
    <row r="10" spans="1:24" ht="22.5">
      <c r="A10" s="9" t="s">
        <v>206</v>
      </c>
      <c r="B10" s="114"/>
      <c r="C10" s="23" t="s">
        <v>207</v>
      </c>
      <c r="D10" s="9" t="s">
        <v>208</v>
      </c>
      <c r="E10" s="114"/>
      <c r="F10" s="13">
        <v>19400</v>
      </c>
      <c r="G10" s="13">
        <v>205.2</v>
      </c>
      <c r="H10" s="1"/>
      <c r="I10" s="52"/>
      <c r="J10" s="53"/>
      <c r="K10" s="54"/>
      <c r="L10" s="55"/>
      <c r="M10" s="55"/>
      <c r="N10" s="55"/>
      <c r="O10" s="56"/>
      <c r="P10" s="57"/>
      <c r="Q10" s="57"/>
      <c r="R10" s="57"/>
      <c r="S10" s="57"/>
      <c r="T10" s="57"/>
      <c r="U10" s="57"/>
      <c r="V10" s="58"/>
      <c r="W10" s="58"/>
      <c r="X10" s="59"/>
    </row>
    <row r="11" spans="1:24" ht="22.5">
      <c r="A11" s="9" t="s">
        <v>209</v>
      </c>
      <c r="B11" s="114"/>
      <c r="C11" s="9" t="s">
        <v>210</v>
      </c>
      <c r="D11" s="9" t="s">
        <v>211</v>
      </c>
      <c r="E11" s="114"/>
      <c r="F11" s="13">
        <v>10800</v>
      </c>
      <c r="G11" s="13">
        <v>113.8</v>
      </c>
      <c r="H11" s="1"/>
      <c r="I11" s="52"/>
      <c r="J11" s="53"/>
      <c r="K11" s="54"/>
      <c r="L11" s="55"/>
      <c r="M11" s="55"/>
      <c r="N11" s="55"/>
      <c r="O11" s="56"/>
      <c r="P11" s="57"/>
      <c r="Q11" s="57"/>
      <c r="R11" s="57"/>
      <c r="S11" s="57"/>
      <c r="T11" s="57"/>
      <c r="U11" s="57"/>
      <c r="V11" s="58"/>
      <c r="W11" s="58"/>
      <c r="X11" s="59"/>
    </row>
    <row r="12" spans="1:24" ht="22.5">
      <c r="A12" s="9" t="s">
        <v>212</v>
      </c>
      <c r="B12" s="114"/>
      <c r="C12" s="9" t="s">
        <v>213</v>
      </c>
      <c r="D12" s="9" t="s">
        <v>214</v>
      </c>
      <c r="E12" s="114"/>
      <c r="F12" s="13">
        <v>10400</v>
      </c>
      <c r="G12" s="13">
        <v>109.8</v>
      </c>
      <c r="H12" s="1"/>
      <c r="I12" s="52"/>
      <c r="J12" s="53"/>
      <c r="K12" s="54"/>
      <c r="L12" s="55"/>
      <c r="M12" s="55"/>
      <c r="N12" s="55"/>
      <c r="O12" s="56"/>
      <c r="P12" s="57"/>
      <c r="Q12" s="57"/>
      <c r="R12" s="57"/>
      <c r="S12" s="57"/>
      <c r="T12" s="57"/>
      <c r="U12" s="57"/>
      <c r="V12" s="58"/>
      <c r="W12" s="58"/>
      <c r="X12" s="59"/>
    </row>
    <row r="13" spans="1:24" ht="22.5">
      <c r="A13" s="9" t="s">
        <v>215</v>
      </c>
      <c r="B13" s="115"/>
      <c r="C13" s="9" t="s">
        <v>216</v>
      </c>
      <c r="D13" s="9" t="s">
        <v>217</v>
      </c>
      <c r="E13" s="115"/>
      <c r="F13" s="13">
        <v>20000</v>
      </c>
      <c r="G13" s="13">
        <v>200</v>
      </c>
      <c r="H13" s="1"/>
      <c r="I13" s="52"/>
      <c r="J13" s="53"/>
      <c r="K13" s="54"/>
      <c r="L13" s="55"/>
      <c r="M13" s="55"/>
      <c r="N13" s="55"/>
      <c r="O13" s="56"/>
      <c r="P13" s="57"/>
      <c r="Q13" s="57"/>
      <c r="R13" s="57"/>
      <c r="S13" s="57"/>
      <c r="T13" s="57"/>
      <c r="U13" s="57"/>
      <c r="V13" s="58"/>
      <c r="W13" s="58"/>
      <c r="X13" s="59"/>
    </row>
    <row r="14" spans="1:24" ht="15">
      <c r="A14" s="116" t="s">
        <v>139</v>
      </c>
      <c r="B14" s="117"/>
      <c r="C14" s="117"/>
      <c r="D14" s="117"/>
      <c r="E14" s="117"/>
      <c r="F14" s="25">
        <f>SUM(F5:F13)</f>
        <v>156410</v>
      </c>
      <c r="G14" s="60"/>
      <c r="H14" s="119"/>
      <c r="I14" s="120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2"/>
    </row>
    <row r="15" spans="1:24" ht="15.75" thickBot="1">
      <c r="A15" s="225" t="s">
        <v>140</v>
      </c>
      <c r="B15" s="226"/>
      <c r="C15" s="226"/>
      <c r="D15" s="226"/>
      <c r="E15" s="226"/>
      <c r="F15" s="16"/>
      <c r="G15" s="77">
        <f>SUM(G5:G13)</f>
        <v>1641.8</v>
      </c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6"/>
    </row>
    <row r="16" spans="1:24" ht="15.75" thickBot="1">
      <c r="A16" s="185" t="s">
        <v>141</v>
      </c>
      <c r="B16" s="186"/>
      <c r="C16" s="186"/>
      <c r="D16" s="186"/>
      <c r="E16" s="186"/>
      <c r="F16" s="186"/>
      <c r="G16" s="186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  <c r="V16" s="102"/>
      <c r="W16" s="103"/>
      <c r="X16" s="104"/>
    </row>
    <row r="17" spans="1:24" ht="15.75" thickBot="1">
      <c r="A17" s="189" t="s">
        <v>142</v>
      </c>
      <c r="B17" s="190"/>
      <c r="C17" s="190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8"/>
      <c r="V17" s="102"/>
      <c r="W17" s="103"/>
      <c r="X17" s="104"/>
    </row>
    <row r="18" spans="1:24" ht="15.75" thickBot="1">
      <c r="A18" s="181" t="s">
        <v>143</v>
      </c>
      <c r="B18" s="182"/>
      <c r="C18" s="182"/>
      <c r="D18" s="182"/>
      <c r="E18" s="182"/>
      <c r="F18" s="182"/>
      <c r="G18" s="182"/>
      <c r="H18" s="182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4"/>
      <c r="V18" s="102"/>
      <c r="W18" s="103"/>
      <c r="X18" s="104"/>
    </row>
    <row r="19" spans="1:24" ht="15">
      <c r="A19" s="74" t="s">
        <v>144</v>
      </c>
      <c r="B19" s="63"/>
      <c r="C19" s="63"/>
      <c r="D19" s="78"/>
      <c r="E19" s="78"/>
      <c r="F19" s="64"/>
      <c r="G19" s="79"/>
      <c r="H19" s="80"/>
      <c r="I19" s="81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73"/>
      <c r="W19" s="73"/>
      <c r="X19" s="73"/>
    </row>
    <row r="20" spans="1:24" ht="15">
      <c r="A20" s="74" t="s">
        <v>145</v>
      </c>
      <c r="B20" s="62"/>
      <c r="C20" s="62"/>
      <c r="D20" s="74"/>
      <c r="E20" s="74"/>
      <c r="F20" s="83"/>
      <c r="G20" s="83"/>
      <c r="H20" s="80"/>
      <c r="I20" s="81"/>
      <c r="J20" s="84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73"/>
      <c r="W20" s="73"/>
      <c r="X20" s="73"/>
    </row>
  </sheetData>
  <sheetProtection/>
  <mergeCells count="40">
    <mergeCell ref="H2:J2"/>
    <mergeCell ref="K2:K4"/>
    <mergeCell ref="L2:N2"/>
    <mergeCell ref="O2:O4"/>
    <mergeCell ref="I3:I4"/>
    <mergeCell ref="J3:J4"/>
    <mergeCell ref="L3:L4"/>
    <mergeCell ref="M3:M4"/>
    <mergeCell ref="P2:U2"/>
    <mergeCell ref="V2:X2"/>
    <mergeCell ref="N3:N4"/>
    <mergeCell ref="P3:P4"/>
    <mergeCell ref="Q3:Q4"/>
    <mergeCell ref="R3:R4"/>
    <mergeCell ref="S3:S4"/>
    <mergeCell ref="T3:T4"/>
    <mergeCell ref="U3:U4"/>
    <mergeCell ref="V3:V4"/>
    <mergeCell ref="G3:G4"/>
    <mergeCell ref="H3:H4"/>
    <mergeCell ref="A3:A4"/>
    <mergeCell ref="B3:B4"/>
    <mergeCell ref="C3:C4"/>
    <mergeCell ref="D3:D4"/>
    <mergeCell ref="A14:E14"/>
    <mergeCell ref="H14:X14"/>
    <mergeCell ref="A15:E15"/>
    <mergeCell ref="H15:X15"/>
    <mergeCell ref="W3:W4"/>
    <mergeCell ref="X3:X4"/>
    <mergeCell ref="B5:B13"/>
    <mergeCell ref="E5:E13"/>
    <mergeCell ref="E3:E4"/>
    <mergeCell ref="F3:F4"/>
    <mergeCell ref="A18:U18"/>
    <mergeCell ref="V18:X18"/>
    <mergeCell ref="A16:U16"/>
    <mergeCell ref="V16:X16"/>
    <mergeCell ref="A17:U17"/>
    <mergeCell ref="V17:X17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1.28125" style="95" customWidth="1"/>
    <col min="2" max="2" width="18.00390625" style="95" customWidth="1"/>
    <col min="3" max="3" width="19.57421875" style="95" customWidth="1"/>
    <col min="4" max="16384" width="9.140625" style="95" customWidth="1"/>
  </cols>
  <sheetData>
    <row r="1" spans="1:3" ht="13.5" thickBot="1">
      <c r="A1" s="93" t="s">
        <v>218</v>
      </c>
      <c r="B1" s="94"/>
      <c r="C1" s="94"/>
    </row>
    <row r="2" spans="1:3" ht="12.75">
      <c r="A2" s="243" t="s">
        <v>219</v>
      </c>
      <c r="B2" s="243" t="s">
        <v>12</v>
      </c>
      <c r="C2" s="243" t="s">
        <v>13</v>
      </c>
    </row>
    <row r="3" spans="1:3" ht="13.5" thickBot="1">
      <c r="A3" s="244"/>
      <c r="B3" s="244"/>
      <c r="C3" s="244"/>
    </row>
    <row r="4" spans="1:3" ht="12.75">
      <c r="A4" s="26" t="s">
        <v>220</v>
      </c>
      <c r="B4" s="96">
        <v>385513.62</v>
      </c>
      <c r="C4" s="97">
        <f>SUM(Semily!G5:G34)</f>
        <v>4066.97</v>
      </c>
    </row>
    <row r="5" spans="1:3" ht="12.75">
      <c r="A5" s="27" t="s">
        <v>221</v>
      </c>
      <c r="B5" s="98">
        <f>SUM('Benešov u Semil'!F5:F10)</f>
        <v>8565</v>
      </c>
      <c r="C5" s="99">
        <f>SUM('Benešov u Semil'!G5:G10)</f>
        <v>89.2</v>
      </c>
    </row>
    <row r="6" spans="1:3" ht="12.75">
      <c r="A6" s="27" t="s">
        <v>222</v>
      </c>
      <c r="B6" s="98">
        <f>SUM('Rokytnice nad Jizerou'!F5:F11)</f>
        <v>136600</v>
      </c>
      <c r="C6" s="99">
        <f>SUM('Rokytnice nad Jizerou'!G5:G11)</f>
        <v>1442.1999999999998</v>
      </c>
    </row>
    <row r="7" spans="1:3" ht="12.75">
      <c r="A7" s="27" t="s">
        <v>223</v>
      </c>
      <c r="B7" s="98">
        <f>SUM(Jilemnice!F5:F13)</f>
        <v>156410</v>
      </c>
      <c r="C7" s="99">
        <f>SUM(Jilemnice!G5:G13)</f>
        <v>1641.8</v>
      </c>
    </row>
    <row r="8" spans="1:3" ht="25.5">
      <c r="A8" s="28" t="s">
        <v>224</v>
      </c>
      <c r="B8" s="15">
        <f>SUM(B4:B7)</f>
        <v>687088.62</v>
      </c>
      <c r="C8" s="100"/>
    </row>
    <row r="9" spans="1:3" ht="13.5" thickBot="1">
      <c r="A9" s="235" t="s">
        <v>225</v>
      </c>
      <c r="B9" s="236"/>
      <c r="C9" s="101">
        <f>SUM(C4:C7)</f>
        <v>7240.17</v>
      </c>
    </row>
    <row r="10" spans="1:3" ht="13.5" thickBot="1">
      <c r="A10" s="94"/>
      <c r="B10" s="94"/>
      <c r="C10" s="94"/>
    </row>
    <row r="11" spans="1:3" ht="12.75">
      <c r="A11" s="243" t="s">
        <v>219</v>
      </c>
      <c r="B11" s="243" t="s">
        <v>232</v>
      </c>
      <c r="C11" s="243" t="s">
        <v>231</v>
      </c>
    </row>
    <row r="12" spans="1:3" ht="13.5" thickBot="1">
      <c r="A12" s="244"/>
      <c r="B12" s="244"/>
      <c r="C12" s="244"/>
    </row>
    <row r="13" spans="1:3" ht="12.75">
      <c r="A13" s="26" t="s">
        <v>220</v>
      </c>
      <c r="B13" s="85"/>
      <c r="C13" s="86"/>
    </row>
    <row r="14" spans="1:3" ht="12.75">
      <c r="A14" s="27" t="s">
        <v>221</v>
      </c>
      <c r="B14" s="87"/>
      <c r="C14" s="88"/>
    </row>
    <row r="15" spans="1:3" ht="12.75">
      <c r="A15" s="27" t="s">
        <v>222</v>
      </c>
      <c r="B15" s="89"/>
      <c r="C15" s="88"/>
    </row>
    <row r="16" spans="1:3" ht="12.75">
      <c r="A16" s="27" t="s">
        <v>223</v>
      </c>
      <c r="B16" s="85"/>
      <c r="C16" s="86"/>
    </row>
    <row r="17" spans="1:3" ht="12.75">
      <c r="A17" s="28" t="s">
        <v>227</v>
      </c>
      <c r="B17" s="29"/>
      <c r="C17" s="30"/>
    </row>
    <row r="18" spans="1:3" ht="13.5" thickBot="1">
      <c r="A18" s="235" t="s">
        <v>228</v>
      </c>
      <c r="B18" s="236"/>
      <c r="C18" s="31"/>
    </row>
    <row r="19" spans="1:3" ht="13.5" thickBot="1">
      <c r="A19" s="94"/>
      <c r="B19" s="94"/>
      <c r="C19" s="94"/>
    </row>
    <row r="20" spans="1:3" ht="12.75">
      <c r="A20" s="237" t="s">
        <v>233</v>
      </c>
      <c r="B20" s="238"/>
      <c r="C20" s="32"/>
    </row>
    <row r="21" spans="1:3" ht="12.75">
      <c r="A21" s="239" t="s">
        <v>142</v>
      </c>
      <c r="B21" s="240"/>
      <c r="C21" s="33"/>
    </row>
    <row r="22" spans="1:3" ht="13.5" thickBot="1">
      <c r="A22" s="241" t="s">
        <v>143</v>
      </c>
      <c r="B22" s="242"/>
      <c r="C22" s="34"/>
    </row>
  </sheetData>
  <sheetProtection/>
  <mergeCells count="11">
    <mergeCell ref="B2:B3"/>
    <mergeCell ref="A18:B18"/>
    <mergeCell ref="A20:B20"/>
    <mergeCell ref="A21:B21"/>
    <mergeCell ref="A22:B22"/>
    <mergeCell ref="C2:C3"/>
    <mergeCell ref="A9:B9"/>
    <mergeCell ref="A11:A12"/>
    <mergeCell ref="B11:B12"/>
    <mergeCell ref="C11:C12"/>
    <mergeCell ref="A2:A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3.28125" style="95" customWidth="1"/>
    <col min="2" max="2" width="25.57421875" style="95" customWidth="1"/>
    <col min="3" max="3" width="21.7109375" style="95" customWidth="1"/>
    <col min="4" max="16384" width="9.140625" style="95" customWidth="1"/>
  </cols>
  <sheetData>
    <row r="1" spans="1:3" ht="12.75">
      <c r="A1" s="243" t="s">
        <v>219</v>
      </c>
      <c r="B1" s="243" t="s">
        <v>226</v>
      </c>
      <c r="C1" s="243" t="s">
        <v>230</v>
      </c>
    </row>
    <row r="2" spans="1:3" ht="13.5" thickBot="1">
      <c r="A2" s="244"/>
      <c r="B2" s="244"/>
      <c r="C2" s="244"/>
    </row>
    <row r="3" spans="1:3" ht="12.75">
      <c r="A3" s="26" t="s">
        <v>220</v>
      </c>
      <c r="B3" s="85">
        <v>964506.21</v>
      </c>
      <c r="C3" s="86">
        <v>3715854</v>
      </c>
    </row>
    <row r="4" spans="1:3" ht="12.75">
      <c r="A4" s="27" t="s">
        <v>221</v>
      </c>
      <c r="B4" s="87">
        <v>24946</v>
      </c>
      <c r="C4" s="88">
        <v>79509</v>
      </c>
    </row>
    <row r="5" spans="1:3" ht="12.75">
      <c r="A5" s="27" t="s">
        <v>222</v>
      </c>
      <c r="B5" s="89">
        <v>315017</v>
      </c>
      <c r="C5" s="88">
        <v>1407132</v>
      </c>
    </row>
    <row r="6" spans="1:3" ht="12.75">
      <c r="A6" s="27" t="s">
        <v>223</v>
      </c>
      <c r="B6" s="85">
        <v>358490</v>
      </c>
      <c r="C6" s="86">
        <v>1176280.483693</v>
      </c>
    </row>
    <row r="7" spans="1:3" ht="12.75">
      <c r="A7" s="28" t="s">
        <v>227</v>
      </c>
      <c r="B7" s="29">
        <f>SUM(B3:B6)</f>
        <v>1662959.21</v>
      </c>
      <c r="C7" s="30"/>
    </row>
    <row r="8" spans="1:3" ht="13.5" thickBot="1">
      <c r="A8" s="235" t="s">
        <v>228</v>
      </c>
      <c r="B8" s="236"/>
      <c r="C8" s="31">
        <f>SUM(C3:C6)</f>
        <v>6378775.483693</v>
      </c>
    </row>
    <row r="9" spans="1:3" ht="13.5" thickBot="1">
      <c r="A9" s="94"/>
      <c r="B9" s="94"/>
      <c r="C9" s="94"/>
    </row>
    <row r="10" spans="1:3" ht="12.75">
      <c r="A10" s="237" t="s">
        <v>141</v>
      </c>
      <c r="B10" s="238"/>
      <c r="C10" s="90">
        <f>SUM(C8,B7)</f>
        <v>8041734.693693</v>
      </c>
    </row>
    <row r="11" spans="1:3" ht="12.75">
      <c r="A11" s="239" t="s">
        <v>142</v>
      </c>
      <c r="B11" s="240"/>
      <c r="C11" s="91">
        <f>C10*0.2</f>
        <v>1608346.9387386001</v>
      </c>
    </row>
    <row r="12" spans="1:3" ht="13.5" thickBot="1">
      <c r="A12" s="241" t="s">
        <v>143</v>
      </c>
      <c r="B12" s="242"/>
      <c r="C12" s="92">
        <f>SUM(C10:C11)</f>
        <v>9650081.6324316</v>
      </c>
    </row>
  </sheetData>
  <sheetProtection/>
  <mergeCells count="7">
    <mergeCell ref="A12:B12"/>
    <mergeCell ref="A1:A2"/>
    <mergeCell ref="B1:B2"/>
    <mergeCell ref="C1:C2"/>
    <mergeCell ref="A8:B8"/>
    <mergeCell ref="A10:B10"/>
    <mergeCell ref="A11:B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</cp:lastModifiedBy>
  <cp:lastPrinted>2011-03-31T09:03:53Z</cp:lastPrinted>
  <dcterms:created xsi:type="dcterms:W3CDTF">2011-03-31T07:47:29Z</dcterms:created>
  <dcterms:modified xsi:type="dcterms:W3CDTF">2011-07-29T08:28:58Z</dcterms:modified>
  <cp:category/>
  <cp:version/>
  <cp:contentType/>
  <cp:contentStatus/>
</cp:coreProperties>
</file>