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plyn" sheetId="1" r:id="rId1"/>
  </sheets>
  <definedNames>
    <definedName name="_xlnm.Print_Area" localSheetId="0">'plyn'!$C$3:$K$65</definedName>
  </definedNames>
  <calcPr fullCalcOnLoad="1"/>
</workbook>
</file>

<file path=xl/sharedStrings.xml><?xml version="1.0" encoding="utf-8"?>
<sst xmlns="http://schemas.openxmlformats.org/spreadsheetml/2006/main" count="107" uniqueCount="64">
  <si>
    <t>Plyn za 11 měsíců</t>
  </si>
  <si>
    <r>
      <t>kategorie</t>
    </r>
    <r>
      <rPr>
        <b/>
        <i/>
        <sz val="8"/>
        <rFont val="Arial CE"/>
        <family val="2"/>
      </rPr>
      <t xml:space="preserve"> </t>
    </r>
    <r>
      <rPr>
        <i/>
        <sz val="8"/>
        <rFont val="Arial CE"/>
        <family val="2"/>
      </rPr>
      <t>spotřeb</t>
    </r>
  </si>
  <si>
    <t>PLYN - nákup OSM</t>
  </si>
  <si>
    <t>místo spotřeby</t>
  </si>
  <si>
    <t>přepočtem</t>
  </si>
  <si>
    <t>odebr. plyn</t>
  </si>
  <si>
    <t>dle kWh / rok</t>
  </si>
  <si>
    <t>org</t>
  </si>
  <si>
    <t>ks</t>
  </si>
  <si>
    <t>adresa MS (dům)</t>
  </si>
  <si>
    <t>EIC</t>
  </si>
  <si>
    <t>kód</t>
  </si>
  <si>
    <t xml:space="preserve">  Σm3 / 11 měsíců</t>
  </si>
  <si>
    <t>Σ kWh / 11 měs</t>
  </si>
  <si>
    <t>sum</t>
  </si>
  <si>
    <t>Max.Gorkého 36</t>
  </si>
  <si>
    <t>27ZG600Z</t>
  </si>
  <si>
    <t>0035112J</t>
  </si>
  <si>
    <t>Moravské n.15</t>
  </si>
  <si>
    <r>
      <t>0027273</t>
    </r>
    <r>
      <rPr>
        <b/>
        <sz val="9"/>
        <color indexed="10"/>
        <rFont val="Verdana"/>
        <family val="2"/>
      </rPr>
      <t>S</t>
    </r>
  </si>
  <si>
    <t>Kounicova 67</t>
  </si>
  <si>
    <r>
      <t>0003188</t>
    </r>
    <r>
      <rPr>
        <b/>
        <sz val="9"/>
        <color indexed="10"/>
        <rFont val="Verdana"/>
        <family val="2"/>
      </rPr>
      <t>E</t>
    </r>
  </si>
  <si>
    <t>Bratisl.68 Cejl 71</t>
  </si>
  <si>
    <r>
      <t>0002959</t>
    </r>
    <r>
      <rPr>
        <b/>
        <sz val="9"/>
        <color indexed="10"/>
        <rFont val="Verdana"/>
        <family val="2"/>
      </rPr>
      <t>V</t>
    </r>
  </si>
  <si>
    <t>Bratislavská 68</t>
  </si>
  <si>
    <r>
      <t>0005924</t>
    </r>
    <r>
      <rPr>
        <b/>
        <sz val="9"/>
        <color indexed="10"/>
        <rFont val="Verdana"/>
        <family val="2"/>
      </rPr>
      <t>Z</t>
    </r>
  </si>
  <si>
    <t>Kobližná 10 byt</t>
  </si>
  <si>
    <t>Obilní trh 7</t>
  </si>
  <si>
    <t>Celní 3</t>
  </si>
  <si>
    <r>
      <t>0003263</t>
    </r>
    <r>
      <rPr>
        <b/>
        <sz val="9"/>
        <color indexed="10"/>
        <rFont val="Verdana"/>
        <family val="2"/>
      </rPr>
      <t>Q</t>
    </r>
  </si>
  <si>
    <t>Šujanovo nám.1</t>
  </si>
  <si>
    <r>
      <t>0002356</t>
    </r>
    <r>
      <rPr>
        <b/>
        <sz val="9"/>
        <color indexed="10"/>
        <rFont val="Verdana"/>
        <family val="2"/>
      </rPr>
      <t>O</t>
    </r>
  </si>
  <si>
    <t>Mečova 5</t>
  </si>
  <si>
    <r>
      <t>0003190</t>
    </r>
    <r>
      <rPr>
        <b/>
        <sz val="9"/>
        <color indexed="10"/>
        <rFont val="Verdana"/>
        <family val="2"/>
      </rPr>
      <t>R</t>
    </r>
  </si>
  <si>
    <r>
      <t>0002395</t>
    </r>
    <r>
      <rPr>
        <b/>
        <sz val="9"/>
        <color indexed="10"/>
        <rFont val="Verdana"/>
        <family val="2"/>
      </rPr>
      <t>E</t>
    </r>
  </si>
  <si>
    <t>Mendlovo nám.11</t>
  </si>
  <si>
    <r>
      <t>0646226</t>
    </r>
    <r>
      <rPr>
        <b/>
        <sz val="9"/>
        <color indexed="10"/>
        <rFont val="Verdana"/>
        <family val="2"/>
      </rPr>
      <t>P</t>
    </r>
  </si>
  <si>
    <t>Kobližná 10 škola</t>
  </si>
  <si>
    <r>
      <t>0004985</t>
    </r>
    <r>
      <rPr>
        <b/>
        <sz val="9"/>
        <color indexed="10"/>
        <rFont val="Verdana"/>
        <family val="2"/>
      </rPr>
      <t>K</t>
    </r>
  </si>
  <si>
    <t>Kraví hora</t>
  </si>
  <si>
    <t>Fr.Skaunicové 17</t>
  </si>
  <si>
    <r>
      <t>0004443</t>
    </r>
    <r>
      <rPr>
        <b/>
        <sz val="9"/>
        <color indexed="10"/>
        <rFont val="Verdana"/>
        <family val="2"/>
      </rPr>
      <t>J</t>
    </r>
  </si>
  <si>
    <t>Panská 13</t>
  </si>
  <si>
    <r>
      <t>0006765</t>
    </r>
    <r>
      <rPr>
        <b/>
        <sz val="9"/>
        <color indexed="10"/>
        <rFont val="Verdana"/>
        <family val="2"/>
      </rPr>
      <t>O</t>
    </r>
  </si>
  <si>
    <t>Malinovského n.3</t>
  </si>
  <si>
    <r>
      <t>0003195</t>
    </r>
    <r>
      <rPr>
        <b/>
        <sz val="9"/>
        <color indexed="10"/>
        <rFont val="Verdana"/>
        <family val="2"/>
      </rPr>
      <t>H</t>
    </r>
  </si>
  <si>
    <t>Rumiště 9</t>
  </si>
  <si>
    <r>
      <t>0004444</t>
    </r>
    <r>
      <rPr>
        <b/>
        <sz val="9"/>
        <color indexed="10"/>
        <rFont val="Verdana"/>
        <family val="2"/>
      </rPr>
      <t>H</t>
    </r>
  </si>
  <si>
    <r>
      <t>0003259</t>
    </r>
    <r>
      <rPr>
        <b/>
        <sz val="9"/>
        <color indexed="10"/>
        <rFont val="Verdana"/>
        <family val="2"/>
      </rPr>
      <t>H</t>
    </r>
  </si>
  <si>
    <t>Křenová 20</t>
  </si>
  <si>
    <r>
      <t>0003262</t>
    </r>
    <r>
      <rPr>
        <b/>
        <sz val="9"/>
        <color indexed="10"/>
        <rFont val="Verdana"/>
        <family val="2"/>
      </rPr>
      <t>S</t>
    </r>
  </si>
  <si>
    <t>Brněnská,Rosice</t>
  </si>
  <si>
    <t>Zelný trh 13</t>
  </si>
  <si>
    <r>
      <t>0003194</t>
    </r>
    <r>
      <rPr>
        <b/>
        <sz val="9"/>
        <color indexed="10"/>
        <rFont val="Verdana"/>
        <family val="2"/>
      </rPr>
      <t>J</t>
    </r>
  </si>
  <si>
    <r>
      <t>0005925</t>
    </r>
    <r>
      <rPr>
        <b/>
        <sz val="9"/>
        <color indexed="10"/>
        <rFont val="Verdana"/>
        <family val="2"/>
      </rPr>
      <t>X</t>
    </r>
  </si>
  <si>
    <t>MO celkem</t>
  </si>
  <si>
    <t xml:space="preserve"> =&gt;</t>
  </si>
  <si>
    <t>zvýrazněné = dům s více ks MS</t>
  </si>
  <si>
    <r>
      <t xml:space="preserve">typ měř. </t>
    </r>
    <r>
      <rPr>
        <sz val="8"/>
        <color indexed="10"/>
        <rFont val="Arial CE"/>
        <family val="2"/>
      </rPr>
      <t>"</t>
    </r>
    <r>
      <rPr>
        <b/>
        <sz val="8"/>
        <color indexed="10"/>
        <rFont val="Arial CE"/>
        <family val="2"/>
      </rPr>
      <t>C</t>
    </r>
    <r>
      <rPr>
        <sz val="8"/>
        <color indexed="10"/>
        <rFont val="Arial CE"/>
        <family val="2"/>
      </rPr>
      <t>"</t>
    </r>
  </si>
  <si>
    <r>
      <t xml:space="preserve">charakter </t>
    </r>
    <r>
      <rPr>
        <sz val="8"/>
        <color indexed="10"/>
        <rFont val="Arial CE"/>
        <family val="2"/>
      </rPr>
      <t>"</t>
    </r>
    <r>
      <rPr>
        <b/>
        <sz val="8"/>
        <color indexed="10"/>
        <rFont val="Arial CE"/>
        <family val="2"/>
      </rPr>
      <t>Z2</t>
    </r>
    <r>
      <rPr>
        <sz val="8"/>
        <color indexed="10"/>
        <rFont val="Arial CE"/>
        <family val="2"/>
      </rPr>
      <t>"</t>
    </r>
  </si>
  <si>
    <t>středoodběr</t>
  </si>
  <si>
    <t>C</t>
  </si>
  <si>
    <t>Pisárecká 273/11</t>
  </si>
  <si>
    <t>Plyn OSM-MMB celkem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</si>
</sst>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&quot;do  &quot;#,##0"/>
    <numFmt numFmtId="166" formatCode="0"/>
    <numFmt numFmtId="167" formatCode="#,##0&quot; kWh&quot;"/>
    <numFmt numFmtId="168" formatCode="00000000"/>
    <numFmt numFmtId="169" formatCode="#,##0"/>
    <numFmt numFmtId="170" formatCode="#,##0.00"/>
    <numFmt numFmtId="171" formatCode="0\x"/>
    <numFmt numFmtId="172" formatCode="&quot;ceník &quot;0"/>
  </numFmts>
  <fonts count="2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color indexed="9"/>
      <name val="Arial CE"/>
      <family val="2"/>
    </font>
    <font>
      <b/>
      <i/>
      <sz val="8"/>
      <color indexed="14"/>
      <name val="Arial CE"/>
      <family val="2"/>
    </font>
    <font>
      <sz val="10"/>
      <color indexed="9"/>
      <name val="Arial CE"/>
      <family val="2"/>
    </font>
    <font>
      <sz val="10"/>
      <name val="Verdana"/>
      <family val="2"/>
    </font>
    <font>
      <b/>
      <sz val="8"/>
      <color indexed="9"/>
      <name val="Arial CE"/>
      <family val="2"/>
    </font>
    <font>
      <sz val="8"/>
      <color indexed="10"/>
      <name val="Arial CE"/>
      <family val="2"/>
    </font>
    <font>
      <sz val="8"/>
      <name val="Verdana"/>
      <family val="2"/>
    </font>
    <font>
      <sz val="8"/>
      <color indexed="9"/>
      <name val="Arial CE"/>
      <family val="2"/>
    </font>
    <font>
      <b/>
      <sz val="8"/>
      <color indexed="55"/>
      <name val="Arial CE"/>
      <family val="2"/>
    </font>
    <font>
      <b/>
      <sz val="8"/>
      <color indexed="55"/>
      <name val="Verdana"/>
      <family val="2"/>
    </font>
    <font>
      <b/>
      <sz val="6"/>
      <color indexed="10"/>
      <name val="Verdana"/>
      <family val="2"/>
    </font>
    <font>
      <sz val="9"/>
      <name val="Arial CE"/>
      <family val="2"/>
    </font>
    <font>
      <sz val="9"/>
      <color indexed="12"/>
      <name val="Verdana"/>
      <family val="2"/>
    </font>
    <font>
      <sz val="8"/>
      <color indexed="14"/>
      <name val="Arial CE"/>
      <family val="2"/>
    </font>
    <font>
      <b/>
      <sz val="9"/>
      <color indexed="10"/>
      <name val="Verdana"/>
      <family val="2"/>
    </font>
    <font>
      <b/>
      <sz val="8"/>
      <color indexed="9"/>
      <name val="Verdana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9"/>
      <color indexed="9"/>
      <name val="Arial CE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58"/>
      </left>
      <right style="thin">
        <color indexed="58"/>
      </right>
      <top style="hair">
        <color indexed="8"/>
      </top>
      <bottom>
        <color indexed="63"/>
      </bottom>
    </border>
    <border>
      <left style="thin">
        <color indexed="58"/>
      </left>
      <right style="thin">
        <color indexed="55"/>
      </right>
      <top style="hair">
        <color indexed="8"/>
      </top>
      <bottom>
        <color indexed="63"/>
      </bottom>
    </border>
    <border>
      <left style="thin">
        <color indexed="55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22"/>
      </right>
      <top>
        <color indexed="63"/>
      </top>
      <bottom style="thin">
        <color indexed="5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5"/>
      </right>
      <top>
        <color indexed="63"/>
      </top>
      <bottom style="thin">
        <color indexed="58"/>
      </bottom>
    </border>
    <border>
      <left style="thin">
        <color indexed="55"/>
      </left>
      <right style="hair">
        <color indexed="8"/>
      </right>
      <top>
        <color indexed="63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55"/>
      </bottom>
    </border>
    <border>
      <left style="hair">
        <color indexed="8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8"/>
      </right>
      <top style="thin">
        <color indexed="55"/>
      </top>
      <bottom style="thin">
        <color indexed="55"/>
      </bottom>
    </border>
    <border>
      <left style="thin">
        <color indexed="5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22"/>
      </right>
      <top style="thin">
        <color indexed="55"/>
      </top>
      <bottom style="thin">
        <color indexed="58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5"/>
      </top>
      <bottom style="thin">
        <color indexed="5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5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8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8"/>
      </left>
      <right style="thin">
        <color indexed="55"/>
      </right>
      <top style="thin">
        <color indexed="55"/>
      </top>
      <bottom style="hair">
        <color indexed="8"/>
      </bottom>
    </border>
    <border>
      <left style="thin">
        <color indexed="55"/>
      </left>
      <right style="hair">
        <color indexed="8"/>
      </right>
      <top style="thin">
        <color indexed="55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>
      <alignment horizontal="center"/>
      <protection/>
    </xf>
    <xf numFmtId="164" fontId="6" fillId="2" borderId="2" xfId="20" applyFont="1" applyFill="1" applyBorder="1" applyAlignment="1">
      <alignment horizontal="center"/>
      <protection/>
    </xf>
    <xf numFmtId="164" fontId="4" fillId="0" borderId="3" xfId="20" applyFont="1" applyFill="1" applyBorder="1" applyAlignment="1">
      <alignment horizontal="center"/>
      <protection/>
    </xf>
    <xf numFmtId="164" fontId="4" fillId="3" borderId="4" xfId="20" applyFont="1" applyFill="1" applyBorder="1" applyAlignment="1">
      <alignment horizontal="center"/>
      <protection/>
    </xf>
    <xf numFmtId="164" fontId="4" fillId="0" borderId="5" xfId="20" applyFont="1" applyFill="1" applyBorder="1" applyAlignment="1">
      <alignment horizontal="center"/>
      <protection/>
    </xf>
    <xf numFmtId="164" fontId="4" fillId="0" borderId="6" xfId="20" applyFont="1" applyFill="1" applyBorder="1" applyAlignment="1">
      <alignment horizontal="center"/>
      <protection/>
    </xf>
    <xf numFmtId="164" fontId="4" fillId="0" borderId="7" xfId="20" applyFont="1" applyBorder="1" applyAlignment="1">
      <alignment horizontal="center"/>
      <protection/>
    </xf>
    <xf numFmtId="164" fontId="4" fillId="0" borderId="8" xfId="20" applyFont="1" applyFill="1" applyBorder="1" applyAlignment="1">
      <alignment horizontal="right"/>
      <protection/>
    </xf>
    <xf numFmtId="164" fontId="4" fillId="0" borderId="9" xfId="20" applyFont="1" applyFill="1" applyBorder="1" applyAlignment="1">
      <alignment horizontal="left"/>
      <protection/>
    </xf>
    <xf numFmtId="164" fontId="4" fillId="4" borderId="10" xfId="20" applyFont="1" applyFill="1" applyBorder="1" applyAlignment="1">
      <alignment horizontal="center" vertical="top"/>
      <protection/>
    </xf>
    <xf numFmtId="164" fontId="7" fillId="0" borderId="11" xfId="20" applyFont="1" applyFill="1" applyBorder="1" applyAlignment="1">
      <alignment horizontal="center" vertical="top"/>
      <protection/>
    </xf>
    <xf numFmtId="164" fontId="8" fillId="0" borderId="12" xfId="20" applyFont="1" applyBorder="1">
      <alignment/>
      <protection/>
    </xf>
    <xf numFmtId="164" fontId="9" fillId="0" borderId="13" xfId="20" applyFont="1" applyBorder="1">
      <alignment/>
      <protection/>
    </xf>
    <xf numFmtId="164" fontId="10" fillId="0" borderId="13" xfId="20" applyFont="1" applyBorder="1" applyAlignment="1">
      <alignment horizontal="center"/>
      <protection/>
    </xf>
    <xf numFmtId="164" fontId="1" fillId="0" borderId="13" xfId="20" applyBorder="1">
      <alignment/>
      <protection/>
    </xf>
    <xf numFmtId="164" fontId="11" fillId="0" borderId="0" xfId="20" applyFont="1" applyBorder="1" applyAlignment="1">
      <alignment horizontal="center"/>
      <protection/>
    </xf>
    <xf numFmtId="164" fontId="12" fillId="0" borderId="13" xfId="20" applyFont="1" applyBorder="1">
      <alignment/>
      <protection/>
    </xf>
    <xf numFmtId="164" fontId="13" fillId="0" borderId="14" xfId="20" applyFont="1" applyBorder="1" applyAlignment="1">
      <alignment horizontal="center"/>
      <protection/>
    </xf>
    <xf numFmtId="165" fontId="14" fillId="0" borderId="15" xfId="20" applyNumberFormat="1" applyFont="1" applyFill="1" applyBorder="1" applyAlignment="1">
      <alignment vertical="center"/>
      <protection/>
    </xf>
    <xf numFmtId="164" fontId="15" fillId="0" borderId="16" xfId="20" applyFont="1" applyBorder="1" applyAlignment="1">
      <alignment horizontal="center" vertical="center"/>
      <protection/>
    </xf>
    <xf numFmtId="166" fontId="9" fillId="0" borderId="16" xfId="20" applyNumberFormat="1" applyFont="1" applyBorder="1" applyAlignment="1" applyProtection="1">
      <alignment horizontal="center" vertical="center"/>
      <protection/>
    </xf>
    <xf numFmtId="164" fontId="16" fillId="0" borderId="16" xfId="20" applyFont="1" applyBorder="1" applyAlignment="1">
      <alignment horizontal="center" vertical="center"/>
      <protection/>
    </xf>
    <xf numFmtId="167" fontId="1" fillId="0" borderId="16" xfId="20" applyNumberFormat="1" applyFont="1" applyFill="1" applyBorder="1">
      <alignment/>
      <protection/>
    </xf>
    <xf numFmtId="164" fontId="17" fillId="0" borderId="17" xfId="20" applyFont="1" applyBorder="1" applyAlignment="1">
      <alignment horizontal="right"/>
      <protection/>
    </xf>
    <xf numFmtId="168" fontId="18" fillId="0" borderId="18" xfId="20" applyNumberFormat="1" applyFont="1" applyBorder="1" applyAlignment="1">
      <alignment horizontal="left"/>
      <protection/>
    </xf>
    <xf numFmtId="169" fontId="11" fillId="5" borderId="19" xfId="20" applyNumberFormat="1" applyFont="1" applyFill="1" applyBorder="1">
      <alignment/>
      <protection/>
    </xf>
    <xf numFmtId="170" fontId="19" fillId="0" borderId="20" xfId="20" applyNumberFormat="1" applyFont="1" applyBorder="1">
      <alignment/>
      <protection/>
    </xf>
    <xf numFmtId="167" fontId="1" fillId="3" borderId="16" xfId="20" applyNumberFormat="1" applyFont="1" applyFill="1" applyBorder="1">
      <alignment/>
      <protection/>
    </xf>
    <xf numFmtId="165" fontId="6" fillId="2" borderId="15" xfId="20" applyNumberFormat="1" applyFont="1" applyFill="1" applyBorder="1" applyAlignment="1">
      <alignment vertical="center"/>
      <protection/>
    </xf>
    <xf numFmtId="164" fontId="21" fillId="2" borderId="16" xfId="20" applyFont="1" applyFill="1" applyBorder="1" applyAlignment="1">
      <alignment horizontal="center" vertical="center"/>
      <protection/>
    </xf>
    <xf numFmtId="164" fontId="22" fillId="0" borderId="16" xfId="20" applyFont="1" applyBorder="1" applyAlignment="1">
      <alignment horizontal="center"/>
      <protection/>
    </xf>
    <xf numFmtId="164" fontId="21" fillId="2" borderId="16" xfId="20" applyFont="1" applyFill="1" applyBorder="1" applyAlignment="1">
      <alignment horizontal="center"/>
      <protection/>
    </xf>
    <xf numFmtId="167" fontId="6" fillId="2" borderId="16" xfId="20" applyNumberFormat="1" applyFont="1" applyFill="1" applyBorder="1">
      <alignment/>
      <protection/>
    </xf>
    <xf numFmtId="164" fontId="1" fillId="0" borderId="18" xfId="20" applyBorder="1">
      <alignment/>
      <protection/>
    </xf>
    <xf numFmtId="164" fontId="1" fillId="0" borderId="0" xfId="20">
      <alignment/>
      <protection/>
    </xf>
    <xf numFmtId="164" fontId="1" fillId="0" borderId="21" xfId="20" applyBorder="1">
      <alignment/>
      <protection/>
    </xf>
    <xf numFmtId="165" fontId="6" fillId="0" borderId="15" xfId="20" applyNumberFormat="1" applyFont="1" applyFill="1" applyBorder="1" applyAlignment="1">
      <alignment vertical="center"/>
      <protection/>
    </xf>
    <xf numFmtId="164" fontId="9" fillId="0" borderId="16" xfId="20" applyFont="1" applyBorder="1">
      <alignment/>
      <protection/>
    </xf>
    <xf numFmtId="164" fontId="1" fillId="0" borderId="16" xfId="20" applyBorder="1">
      <alignment/>
      <protection/>
    </xf>
    <xf numFmtId="164" fontId="12" fillId="0" borderId="16" xfId="20" applyFont="1" applyBorder="1">
      <alignment/>
      <protection/>
    </xf>
    <xf numFmtId="164" fontId="1" fillId="0" borderId="17" xfId="20" applyFill="1" applyBorder="1" applyAlignment="1">
      <alignment horizontal="right"/>
      <protection/>
    </xf>
    <xf numFmtId="165" fontId="14" fillId="0" borderId="22" xfId="20" applyNumberFormat="1" applyFont="1" applyFill="1" applyBorder="1" applyAlignment="1">
      <alignment vertical="center"/>
      <protection/>
    </xf>
    <xf numFmtId="164" fontId="15" fillId="0" borderId="23" xfId="20" applyFont="1" applyBorder="1" applyAlignment="1">
      <alignment horizontal="center" vertical="center"/>
      <protection/>
    </xf>
    <xf numFmtId="166" fontId="9" fillId="0" borderId="23" xfId="20" applyNumberFormat="1" applyFont="1" applyBorder="1" applyAlignment="1" applyProtection="1">
      <alignment horizontal="center" vertical="center"/>
      <protection/>
    </xf>
    <xf numFmtId="164" fontId="16" fillId="0" borderId="23" xfId="20" applyFont="1" applyBorder="1" applyAlignment="1">
      <alignment horizontal="center" vertical="center"/>
      <protection/>
    </xf>
    <xf numFmtId="166" fontId="9" fillId="0" borderId="13" xfId="20" applyNumberFormat="1" applyFont="1" applyBorder="1" applyAlignment="1" applyProtection="1">
      <alignment horizontal="center" vertical="center"/>
      <protection/>
    </xf>
    <xf numFmtId="165" fontId="6" fillId="2" borderId="22" xfId="20" applyNumberFormat="1" applyFont="1" applyFill="1" applyBorder="1" applyAlignment="1">
      <alignment vertical="center"/>
      <protection/>
    </xf>
    <xf numFmtId="164" fontId="21" fillId="2" borderId="23" xfId="20" applyFont="1" applyFill="1" applyBorder="1" applyAlignment="1">
      <alignment horizontal="center" vertical="center"/>
      <protection/>
    </xf>
    <xf numFmtId="164" fontId="22" fillId="0" borderId="23" xfId="20" applyFont="1" applyBorder="1" applyAlignment="1">
      <alignment horizontal="center"/>
      <protection/>
    </xf>
    <xf numFmtId="164" fontId="21" fillId="2" borderId="23" xfId="20" applyFont="1" applyFill="1" applyBorder="1" applyAlignment="1">
      <alignment horizontal="center"/>
      <protection/>
    </xf>
    <xf numFmtId="164" fontId="22" fillId="0" borderId="13" xfId="20" applyFont="1" applyBorder="1" applyAlignment="1">
      <alignment horizontal="center"/>
      <protection/>
    </xf>
    <xf numFmtId="165" fontId="6" fillId="0" borderId="22" xfId="20" applyNumberFormat="1" applyFont="1" applyFill="1" applyBorder="1" applyAlignment="1">
      <alignment vertical="center"/>
      <protection/>
    </xf>
    <xf numFmtId="164" fontId="9" fillId="0" borderId="23" xfId="20" applyFont="1" applyBorder="1">
      <alignment/>
      <protection/>
    </xf>
    <xf numFmtId="164" fontId="1" fillId="0" borderId="23" xfId="20" applyBorder="1">
      <alignment/>
      <protection/>
    </xf>
    <xf numFmtId="164" fontId="12" fillId="0" borderId="23" xfId="20" applyFont="1" applyBorder="1">
      <alignment/>
      <protection/>
    </xf>
    <xf numFmtId="164" fontId="1" fillId="0" borderId="18" xfId="20" applyFill="1" applyBorder="1">
      <alignment/>
      <protection/>
    </xf>
    <xf numFmtId="165" fontId="14" fillId="0" borderId="24" xfId="20" applyNumberFormat="1" applyFont="1" applyFill="1" applyBorder="1" applyAlignment="1">
      <alignment vertical="center"/>
      <protection/>
    </xf>
    <xf numFmtId="164" fontId="15" fillId="0" borderId="25" xfId="20" applyFont="1" applyBorder="1" applyAlignment="1">
      <alignment horizontal="center" vertical="center"/>
      <protection/>
    </xf>
    <xf numFmtId="166" fontId="9" fillId="0" borderId="25" xfId="20" applyNumberFormat="1" applyFont="1" applyBorder="1" applyAlignment="1" applyProtection="1">
      <alignment horizontal="center" vertical="center"/>
      <protection/>
    </xf>
    <xf numFmtId="164" fontId="16" fillId="0" borderId="25" xfId="20" applyFont="1" applyBorder="1" applyAlignment="1">
      <alignment horizontal="center" vertical="center"/>
      <protection/>
    </xf>
    <xf numFmtId="167" fontId="1" fillId="3" borderId="25" xfId="20" applyNumberFormat="1" applyFont="1" applyFill="1" applyBorder="1">
      <alignment/>
      <protection/>
    </xf>
    <xf numFmtId="164" fontId="17" fillId="0" borderId="26" xfId="20" applyFont="1" applyBorder="1" applyAlignment="1">
      <alignment horizontal="right"/>
      <protection/>
    </xf>
    <xf numFmtId="168" fontId="18" fillId="0" borderId="27" xfId="20" applyNumberFormat="1" applyFont="1" applyBorder="1" applyAlignment="1">
      <alignment horizontal="left"/>
      <protection/>
    </xf>
    <xf numFmtId="164" fontId="17" fillId="0" borderId="28" xfId="20" applyFont="1" applyBorder="1" applyAlignment="1">
      <alignment horizontal="right"/>
      <protection/>
    </xf>
    <xf numFmtId="164" fontId="1" fillId="0" borderId="29" xfId="20" applyBorder="1">
      <alignment/>
      <protection/>
    </xf>
    <xf numFmtId="164" fontId="1" fillId="0" borderId="30" xfId="20" applyBorder="1">
      <alignment/>
      <protection/>
    </xf>
    <xf numFmtId="164" fontId="12" fillId="0" borderId="0" xfId="20" applyFont="1">
      <alignment/>
      <protection/>
    </xf>
    <xf numFmtId="164" fontId="23" fillId="0" borderId="30" xfId="20" applyFont="1" applyBorder="1" applyAlignment="1">
      <alignment horizontal="right"/>
      <protection/>
    </xf>
    <xf numFmtId="171" fontId="6" fillId="2" borderId="0" xfId="20" applyNumberFormat="1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6" fillId="2" borderId="0" xfId="20" applyNumberFormat="1" applyFont="1" applyFill="1" applyBorder="1">
      <alignment/>
      <protection/>
    </xf>
    <xf numFmtId="164" fontId="0" fillId="0" borderId="30" xfId="0" applyBorder="1" applyAlignment="1">
      <alignment/>
    </xf>
    <xf numFmtId="164" fontId="5" fillId="3" borderId="30" xfId="0" applyFont="1" applyFill="1" applyBorder="1" applyAlignment="1">
      <alignment horizontal="left" vertical="center"/>
    </xf>
    <xf numFmtId="171" fontId="23" fillId="0" borderId="0" xfId="0" applyNumberFormat="1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21" xfId="0" applyBorder="1" applyAlignment="1">
      <alignment/>
    </xf>
    <xf numFmtId="164" fontId="9" fillId="0" borderId="0" xfId="0" applyFont="1" applyAlignment="1">
      <alignment/>
    </xf>
    <xf numFmtId="164" fontId="25" fillId="0" borderId="0" xfId="0" applyFont="1" applyAlignment="1">
      <alignment/>
    </xf>
    <xf numFmtId="164" fontId="27" fillId="6" borderId="31" xfId="0" applyFont="1" applyFill="1" applyBorder="1" applyAlignment="1">
      <alignment horizontal="center"/>
    </xf>
    <xf numFmtId="164" fontId="21" fillId="6" borderId="32" xfId="0" applyFont="1" applyFill="1" applyBorder="1" applyAlignment="1">
      <alignment horizontal="center" vertical="center"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4" fontId="16" fillId="0" borderId="16" xfId="0" applyFont="1" applyBorder="1" applyAlignment="1">
      <alignment horizontal="center" vertical="center"/>
    </xf>
    <xf numFmtId="164" fontId="0" fillId="0" borderId="16" xfId="0" applyFont="1" applyFill="1" applyBorder="1" applyAlignment="1">
      <alignment/>
    </xf>
    <xf numFmtId="164" fontId="17" fillId="0" borderId="33" xfId="0" applyFont="1" applyBorder="1" applyAlignment="1">
      <alignment horizontal="right"/>
    </xf>
    <xf numFmtId="168" fontId="18" fillId="0" borderId="18" xfId="0" applyNumberFormat="1" applyFont="1" applyBorder="1" applyAlignment="1">
      <alignment horizontal="left"/>
    </xf>
    <xf numFmtId="164" fontId="21" fillId="6" borderId="32" xfId="0" applyFont="1" applyFill="1" applyBorder="1" applyAlignment="1">
      <alignment horizontal="center"/>
    </xf>
    <xf numFmtId="167" fontId="28" fillId="6" borderId="32" xfId="0" applyNumberFormat="1" applyFont="1" applyFill="1" applyBorder="1" applyAlignment="1">
      <alignment/>
    </xf>
    <xf numFmtId="164" fontId="0" fillId="0" borderId="0" xfId="0" applyAlignment="1">
      <alignment horizontal="right"/>
    </xf>
    <xf numFmtId="164" fontId="24" fillId="0" borderId="34" xfId="0" applyFont="1" applyBorder="1" applyAlignment="1">
      <alignment horizontal="left"/>
    </xf>
    <xf numFmtId="164" fontId="0" fillId="0" borderId="35" xfId="0" applyBorder="1" applyAlignment="1">
      <alignment/>
    </xf>
    <xf numFmtId="164" fontId="23" fillId="0" borderId="35" xfId="0" applyFont="1" applyBorder="1" applyAlignment="1">
      <alignment horizontal="right"/>
    </xf>
    <xf numFmtId="167" fontId="6" fillId="7" borderId="35" xfId="0" applyNumberFormat="1" applyFont="1" applyFill="1" applyBorder="1" applyAlignment="1">
      <alignment/>
    </xf>
    <xf numFmtId="172" fontId="22" fillId="0" borderId="35" xfId="0" applyNumberFormat="1" applyFont="1" applyBorder="1" applyAlignment="1">
      <alignment horizontal="right" vertical="center"/>
    </xf>
    <xf numFmtId="172" fontId="22" fillId="0" borderId="35" xfId="0" applyNumberFormat="1" applyFont="1" applyBorder="1" applyAlignment="1">
      <alignment horizontal="left" vertical="center"/>
    </xf>
    <xf numFmtId="169" fontId="11" fillId="5" borderId="36" xfId="20" applyNumberFormat="1" applyFont="1" applyFill="1" applyBorder="1">
      <alignment/>
      <protection/>
    </xf>
    <xf numFmtId="170" fontId="19" fillId="0" borderId="37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dxfs count="2"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4"/>
  <sheetViews>
    <sheetView tabSelected="1" workbookViewId="0" topLeftCell="A37">
      <selection activeCell="K49" sqref="K49"/>
    </sheetView>
  </sheetViews>
  <sheetFormatPr defaultColWidth="9.140625" defaultRowHeight="12.75"/>
  <cols>
    <col min="3" max="3" width="11.8515625" style="0" customWidth="1"/>
    <col min="4" max="4" width="4.421875" style="0" customWidth="1"/>
    <col min="5" max="5" width="4.57421875" style="0" customWidth="1"/>
    <col min="6" max="6" width="3.57421875" style="0" customWidth="1"/>
    <col min="7" max="7" width="16.7109375" style="0" customWidth="1"/>
    <col min="8" max="8" width="10.140625" style="0" customWidth="1"/>
    <col min="9" max="9" width="10.00390625" style="0" customWidth="1"/>
    <col min="10" max="10" width="14.421875" style="0" customWidth="1"/>
    <col min="11" max="11" width="12.8515625" style="0" customWidth="1"/>
  </cols>
  <sheetData>
    <row r="1" spans="3:11" ht="13.5">
      <c r="C1" s="1" t="s">
        <v>0</v>
      </c>
      <c r="D1" s="1"/>
      <c r="E1" s="1"/>
      <c r="F1" s="1"/>
      <c r="G1" s="1"/>
      <c r="H1" s="1"/>
      <c r="I1" s="1"/>
      <c r="J1" s="1"/>
      <c r="K1" s="1"/>
    </row>
    <row r="3" spans="3:11" ht="13.5">
      <c r="C3" s="2" t="s">
        <v>1</v>
      </c>
      <c r="D3" s="2"/>
      <c r="E3" s="3" t="s">
        <v>2</v>
      </c>
      <c r="F3" s="3"/>
      <c r="G3" s="3"/>
      <c r="H3" s="4" t="s">
        <v>3</v>
      </c>
      <c r="I3" s="4"/>
      <c r="J3" s="5" t="s">
        <v>4</v>
      </c>
      <c r="K3" s="6" t="s">
        <v>5</v>
      </c>
    </row>
    <row r="4" spans="3:11" ht="13.5">
      <c r="C4" s="7" t="s">
        <v>6</v>
      </c>
      <c r="D4" s="7"/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1" t="s">
        <v>12</v>
      </c>
      <c r="K4" s="12" t="s">
        <v>13</v>
      </c>
    </row>
    <row r="5" spans="3:11" ht="13.5">
      <c r="C5" s="13">
        <v>0.1</v>
      </c>
      <c r="D5" s="14"/>
      <c r="E5" s="15" t="s">
        <v>14</v>
      </c>
      <c r="F5" s="14"/>
      <c r="G5" s="16"/>
      <c r="H5" s="17"/>
      <c r="I5" s="16"/>
      <c r="J5" s="18"/>
      <c r="K5" s="19"/>
    </row>
    <row r="6" spans="3:11" ht="13.5">
      <c r="C6" s="20">
        <v>1890</v>
      </c>
      <c r="D6" s="21">
        <v>1</v>
      </c>
      <c r="E6" s="22">
        <v>521</v>
      </c>
      <c r="F6" s="23">
        <v>1</v>
      </c>
      <c r="G6" s="24" t="s">
        <v>15</v>
      </c>
      <c r="H6" s="25" t="s">
        <v>16</v>
      </c>
      <c r="I6" s="26" t="s">
        <v>17</v>
      </c>
      <c r="J6" s="27">
        <v>0</v>
      </c>
      <c r="K6" s="28">
        <v>0</v>
      </c>
    </row>
    <row r="7" spans="3:11" ht="13.5">
      <c r="C7" s="20">
        <v>1890</v>
      </c>
      <c r="D7" s="21">
        <v>1</v>
      </c>
      <c r="E7" s="22">
        <v>513</v>
      </c>
      <c r="F7" s="23">
        <v>2</v>
      </c>
      <c r="G7" s="29" t="s">
        <v>18</v>
      </c>
      <c r="H7" s="25" t="s">
        <v>16</v>
      </c>
      <c r="I7" s="26">
        <v>280360</v>
      </c>
      <c r="J7" s="27">
        <v>0</v>
      </c>
      <c r="K7" s="28">
        <v>0</v>
      </c>
    </row>
    <row r="8" spans="3:11" ht="13.5">
      <c r="C8" s="20">
        <v>1890</v>
      </c>
      <c r="D8" s="21">
        <v>1</v>
      </c>
      <c r="E8" s="22">
        <v>513</v>
      </c>
      <c r="F8" s="23">
        <v>2</v>
      </c>
      <c r="G8" s="29" t="s">
        <v>18</v>
      </c>
      <c r="H8" s="25" t="s">
        <v>16</v>
      </c>
      <c r="I8" s="26" t="s">
        <v>19</v>
      </c>
      <c r="J8" s="27">
        <v>100.38966666666667</v>
      </c>
      <c r="K8" s="28">
        <v>1065.0741295333335</v>
      </c>
    </row>
    <row r="9" spans="3:11" ht="13.5">
      <c r="C9" s="20">
        <v>1890</v>
      </c>
      <c r="D9" s="21">
        <v>1</v>
      </c>
      <c r="E9" s="22">
        <v>507</v>
      </c>
      <c r="F9" s="23">
        <v>1</v>
      </c>
      <c r="G9" s="24" t="s">
        <v>20</v>
      </c>
      <c r="H9" s="25" t="s">
        <v>16</v>
      </c>
      <c r="I9" s="26" t="s">
        <v>21</v>
      </c>
      <c r="J9" s="27">
        <v>102.21493333333335</v>
      </c>
      <c r="K9" s="28">
        <v>1083.9587035199997</v>
      </c>
    </row>
    <row r="10" spans="3:11" ht="13.5">
      <c r="C10" s="20">
        <v>1890</v>
      </c>
      <c r="D10" s="21">
        <v>1</v>
      </c>
      <c r="E10" s="22">
        <v>127</v>
      </c>
      <c r="F10" s="23">
        <v>3</v>
      </c>
      <c r="G10" s="29" t="s">
        <v>22</v>
      </c>
      <c r="H10" s="25" t="s">
        <v>16</v>
      </c>
      <c r="I10" s="26" t="s">
        <v>23</v>
      </c>
      <c r="J10" s="27">
        <v>0</v>
      </c>
      <c r="K10" s="28">
        <v>0</v>
      </c>
    </row>
    <row r="11" spans="3:11" ht="13.5">
      <c r="C11" s="20">
        <v>1890</v>
      </c>
      <c r="D11" s="21">
        <v>1</v>
      </c>
      <c r="E11" s="22">
        <v>127</v>
      </c>
      <c r="F11" s="23">
        <v>3</v>
      </c>
      <c r="G11" s="29" t="s">
        <v>24</v>
      </c>
      <c r="H11" s="25" t="s">
        <v>16</v>
      </c>
      <c r="I11" s="26" t="s">
        <v>25</v>
      </c>
      <c r="J11" s="27">
        <v>0</v>
      </c>
      <c r="K11" s="28">
        <v>0</v>
      </c>
    </row>
    <row r="12" spans="3:11" ht="13.5">
      <c r="C12" s="20">
        <v>1890</v>
      </c>
      <c r="D12" s="21">
        <v>1</v>
      </c>
      <c r="E12" s="22">
        <v>7.01</v>
      </c>
      <c r="F12" s="23">
        <v>2</v>
      </c>
      <c r="G12" s="29" t="s">
        <v>26</v>
      </c>
      <c r="H12" s="25" t="s">
        <v>16</v>
      </c>
      <c r="I12" s="26">
        <v>906387</v>
      </c>
      <c r="J12" s="27">
        <v>11.864233333333333</v>
      </c>
      <c r="K12" s="28">
        <v>125.81663522999999</v>
      </c>
    </row>
    <row r="13" spans="3:11" ht="13.5">
      <c r="C13" s="20">
        <v>1890</v>
      </c>
      <c r="D13" s="21">
        <v>1</v>
      </c>
      <c r="E13" s="22">
        <v>1</v>
      </c>
      <c r="F13" s="23">
        <v>1</v>
      </c>
      <c r="G13" s="24" t="s">
        <v>27</v>
      </c>
      <c r="H13" s="25" t="s">
        <v>16</v>
      </c>
      <c r="I13" s="26">
        <v>28904</v>
      </c>
      <c r="J13" s="27">
        <v>0</v>
      </c>
      <c r="K13" s="28">
        <v>0</v>
      </c>
    </row>
    <row r="14" spans="3:11" ht="13.5">
      <c r="C14" s="30">
        <v>1890.1</v>
      </c>
      <c r="D14" s="31">
        <v>1</v>
      </c>
      <c r="E14" s="32" t="s">
        <v>14</v>
      </c>
      <c r="F14" s="33">
        <v>8</v>
      </c>
      <c r="G14" s="34">
        <f>SUM(K6:K13)</f>
        <v>2274.8494682833334</v>
      </c>
      <c r="H14" s="25"/>
      <c r="I14" s="35"/>
      <c r="J14" s="36"/>
      <c r="K14" s="37"/>
    </row>
    <row r="15" spans="3:11" ht="13.5">
      <c r="C15" s="38">
        <v>1890.2</v>
      </c>
      <c r="D15" s="39"/>
      <c r="E15" s="40"/>
      <c r="F15" s="41"/>
      <c r="G15" s="24"/>
      <c r="H15" s="42"/>
      <c r="I15" s="35"/>
      <c r="J15" s="36"/>
      <c r="K15" s="37"/>
    </row>
    <row r="16" spans="3:11" ht="13.5">
      <c r="C16" s="20">
        <v>7560</v>
      </c>
      <c r="D16" s="21">
        <v>2</v>
      </c>
      <c r="E16" s="22">
        <v>705</v>
      </c>
      <c r="F16" s="23">
        <v>2</v>
      </c>
      <c r="G16" s="29" t="s">
        <v>28</v>
      </c>
      <c r="H16" s="25" t="s">
        <v>16</v>
      </c>
      <c r="I16" s="26" t="s">
        <v>29</v>
      </c>
      <c r="J16" s="27">
        <v>182.52666666666667</v>
      </c>
      <c r="K16" s="28">
        <v>1935.6405419999996</v>
      </c>
    </row>
    <row r="17" spans="3:11" ht="13.5">
      <c r="C17" s="43">
        <v>7560</v>
      </c>
      <c r="D17" s="44">
        <v>2</v>
      </c>
      <c r="E17" s="45">
        <v>6</v>
      </c>
      <c r="F17" s="46">
        <v>2</v>
      </c>
      <c r="G17" s="29" t="s">
        <v>30</v>
      </c>
      <c r="H17" s="25" t="s">
        <v>16</v>
      </c>
      <c r="I17" s="26" t="s">
        <v>31</v>
      </c>
      <c r="J17" s="27">
        <v>319.4216666666666</v>
      </c>
      <c r="K17" s="28">
        <v>3387.3709485</v>
      </c>
    </row>
    <row r="18" spans="3:11" ht="13.5">
      <c r="C18" s="30">
        <v>7560.1</v>
      </c>
      <c r="D18" s="31">
        <v>2</v>
      </c>
      <c r="E18" s="32" t="s">
        <v>14</v>
      </c>
      <c r="F18" s="33">
        <v>2</v>
      </c>
      <c r="G18" s="34">
        <f>SUM(K16:K17)</f>
        <v>5323.011490499999</v>
      </c>
      <c r="H18" s="25"/>
      <c r="I18" s="35"/>
      <c r="J18" s="36"/>
      <c r="K18" s="37"/>
    </row>
    <row r="19" spans="3:11" ht="13.5">
      <c r="C19" s="38">
        <v>7560.2</v>
      </c>
      <c r="D19" s="39"/>
      <c r="E19" s="16"/>
      <c r="F19" s="41"/>
      <c r="G19" s="24"/>
      <c r="H19" s="42"/>
      <c r="I19" s="35"/>
      <c r="J19" s="36"/>
      <c r="K19" s="37"/>
    </row>
    <row r="20" spans="3:11" ht="13.5">
      <c r="C20" s="43">
        <v>15000</v>
      </c>
      <c r="D20" s="44">
        <v>3</v>
      </c>
      <c r="E20" s="45">
        <v>504.05</v>
      </c>
      <c r="F20" s="46">
        <v>1</v>
      </c>
      <c r="G20" s="24" t="s">
        <v>32</v>
      </c>
      <c r="H20" s="25" t="s">
        <v>16</v>
      </c>
      <c r="I20" s="26" t="s">
        <v>33</v>
      </c>
      <c r="J20" s="27">
        <v>882.5164333333335</v>
      </c>
      <c r="K20" s="28">
        <v>9358.822020569998</v>
      </c>
    </row>
    <row r="21" spans="3:11" ht="13.5">
      <c r="C21" s="30">
        <v>15000.1</v>
      </c>
      <c r="D21" s="31">
        <v>3</v>
      </c>
      <c r="E21" s="32" t="s">
        <v>14</v>
      </c>
      <c r="F21" s="33">
        <v>1</v>
      </c>
      <c r="G21" s="34">
        <f>SUM(K20)</f>
        <v>9358.822020569998</v>
      </c>
      <c r="H21" s="25"/>
      <c r="I21" s="35"/>
      <c r="J21" s="36"/>
      <c r="K21" s="37"/>
    </row>
    <row r="22" spans="3:11" ht="13.5">
      <c r="C22" s="38">
        <v>15000.2</v>
      </c>
      <c r="D22" s="39"/>
      <c r="E22" s="40"/>
      <c r="F22" s="41"/>
      <c r="G22" s="24"/>
      <c r="H22" s="42"/>
      <c r="I22" s="35"/>
      <c r="J22" s="36"/>
      <c r="K22" s="37"/>
    </row>
    <row r="23" spans="3:11" ht="13.5">
      <c r="C23" s="20">
        <v>20000</v>
      </c>
      <c r="D23" s="44">
        <v>4</v>
      </c>
      <c r="E23" s="47">
        <v>6</v>
      </c>
      <c r="F23" s="23">
        <v>2</v>
      </c>
      <c r="G23" s="29" t="s">
        <v>30</v>
      </c>
      <c r="H23" s="25" t="s">
        <v>16</v>
      </c>
      <c r="I23" s="26" t="s">
        <v>34</v>
      </c>
      <c r="J23" s="27">
        <v>1446.5238333333334</v>
      </c>
      <c r="K23" s="28">
        <v>15339.95129535</v>
      </c>
    </row>
    <row r="24" spans="3:11" ht="13.5">
      <c r="C24" s="48">
        <v>20000.1</v>
      </c>
      <c r="D24" s="49">
        <v>4</v>
      </c>
      <c r="E24" s="50" t="s">
        <v>14</v>
      </c>
      <c r="F24" s="51">
        <v>1</v>
      </c>
      <c r="G24" s="34">
        <f>SUM(K23)</f>
        <v>15339.95129535</v>
      </c>
      <c r="H24" s="25"/>
      <c r="I24" s="35"/>
      <c r="J24" s="36"/>
      <c r="K24" s="37"/>
    </row>
    <row r="25" spans="3:11" ht="13.5">
      <c r="C25" s="38">
        <v>20000.2</v>
      </c>
      <c r="D25" s="39"/>
      <c r="E25" s="40"/>
      <c r="F25" s="41"/>
      <c r="G25" s="24"/>
      <c r="H25" s="42"/>
      <c r="I25" s="35"/>
      <c r="J25" s="36"/>
      <c r="K25" s="37"/>
    </row>
    <row r="26" spans="3:11" ht="13.5">
      <c r="C26" s="20">
        <v>25000</v>
      </c>
      <c r="D26" s="21">
        <v>5</v>
      </c>
      <c r="E26" s="47">
        <v>460</v>
      </c>
      <c r="F26" s="23">
        <v>1</v>
      </c>
      <c r="G26" s="24" t="s">
        <v>35</v>
      </c>
      <c r="H26" s="25" t="s">
        <v>16</v>
      </c>
      <c r="I26" s="26" t="s">
        <v>36</v>
      </c>
      <c r="J26" s="27">
        <v>1922.36</v>
      </c>
      <c r="K26" s="28">
        <v>20386.051092</v>
      </c>
    </row>
    <row r="27" spans="3:11" ht="13.5">
      <c r="C27" s="48">
        <v>25000.1</v>
      </c>
      <c r="D27" s="49">
        <v>5</v>
      </c>
      <c r="E27" s="50" t="s">
        <v>14</v>
      </c>
      <c r="F27" s="51">
        <v>1</v>
      </c>
      <c r="G27" s="34">
        <f>SUM(K26)</f>
        <v>20386.051092</v>
      </c>
      <c r="H27" s="25"/>
      <c r="I27" s="35"/>
      <c r="J27" s="36"/>
      <c r="K27" s="37"/>
    </row>
    <row r="28" spans="3:11" ht="13.5">
      <c r="C28" s="38">
        <v>25000.2</v>
      </c>
      <c r="D28" s="39"/>
      <c r="E28" s="40"/>
      <c r="F28" s="41"/>
      <c r="G28" s="24"/>
      <c r="H28" s="42"/>
      <c r="I28" s="35"/>
      <c r="J28" s="36"/>
      <c r="K28" s="37"/>
    </row>
    <row r="29" spans="3:11" ht="13.5">
      <c r="C29" s="30">
        <v>30000.1</v>
      </c>
      <c r="D29" s="31">
        <v>6</v>
      </c>
      <c r="E29" s="52" t="s">
        <v>14</v>
      </c>
      <c r="F29" s="33">
        <v>0</v>
      </c>
      <c r="G29" s="34">
        <v>0</v>
      </c>
      <c r="H29" s="25"/>
      <c r="I29" s="35"/>
      <c r="J29" s="36"/>
      <c r="K29" s="37"/>
    </row>
    <row r="30" spans="3:11" ht="13.5">
      <c r="C30" s="53">
        <v>30000.2</v>
      </c>
      <c r="D30" s="54"/>
      <c r="E30" s="55"/>
      <c r="F30" s="56"/>
      <c r="G30" s="24"/>
      <c r="H30" s="42"/>
      <c r="I30" s="35"/>
      <c r="J30" s="36"/>
      <c r="K30" s="37"/>
    </row>
    <row r="31" spans="3:11" ht="13.5">
      <c r="C31" s="20">
        <v>35000</v>
      </c>
      <c r="D31" s="21">
        <v>7</v>
      </c>
      <c r="E31" s="47">
        <v>7.01</v>
      </c>
      <c r="F31" s="23">
        <v>2</v>
      </c>
      <c r="G31" s="29" t="s">
        <v>37</v>
      </c>
      <c r="H31" s="25" t="s">
        <v>16</v>
      </c>
      <c r="I31" s="26" t="s">
        <v>38</v>
      </c>
      <c r="J31" s="27">
        <v>2663.9767</v>
      </c>
      <c r="K31" s="28">
        <v>28250.67371049</v>
      </c>
    </row>
    <row r="32" spans="3:11" ht="13.5">
      <c r="C32" s="48">
        <v>35000.1</v>
      </c>
      <c r="D32" s="49">
        <v>7</v>
      </c>
      <c r="E32" s="50" t="s">
        <v>14</v>
      </c>
      <c r="F32" s="51">
        <v>1</v>
      </c>
      <c r="G32" s="34">
        <f>SUM(K31)</f>
        <v>28250.67371049</v>
      </c>
      <c r="H32" s="25"/>
      <c r="I32" s="35"/>
      <c r="J32" s="36"/>
      <c r="K32" s="37"/>
    </row>
    <row r="33" spans="3:11" ht="13.5">
      <c r="C33" s="38">
        <v>35000.2</v>
      </c>
      <c r="D33" s="39"/>
      <c r="E33" s="16"/>
      <c r="F33" s="41"/>
      <c r="G33" s="24"/>
      <c r="H33" s="42"/>
      <c r="I33" s="57"/>
      <c r="J33" s="36"/>
      <c r="K33" s="37"/>
    </row>
    <row r="34" spans="3:11" ht="13.5">
      <c r="C34" s="43">
        <v>40000</v>
      </c>
      <c r="D34" s="44">
        <v>8</v>
      </c>
      <c r="E34" s="45">
        <v>416</v>
      </c>
      <c r="F34" s="46">
        <v>1</v>
      </c>
      <c r="G34" s="24" t="s">
        <v>39</v>
      </c>
      <c r="H34" s="25" t="s">
        <v>16</v>
      </c>
      <c r="I34" s="26">
        <v>41036</v>
      </c>
      <c r="J34" s="27">
        <v>3427.8508000000006</v>
      </c>
      <c r="K34" s="28">
        <v>36348.58709812</v>
      </c>
    </row>
    <row r="35" spans="3:11" ht="13.5">
      <c r="C35" s="30">
        <v>40000.1</v>
      </c>
      <c r="D35" s="31">
        <v>8</v>
      </c>
      <c r="E35" s="52" t="s">
        <v>14</v>
      </c>
      <c r="F35" s="33">
        <v>1</v>
      </c>
      <c r="G35" s="34">
        <f>SUM(K34)</f>
        <v>36348.58709812</v>
      </c>
      <c r="H35" s="25"/>
      <c r="I35" s="35"/>
      <c r="J35" s="36"/>
      <c r="K35" s="37"/>
    </row>
    <row r="36" spans="3:11" ht="13.5">
      <c r="C36" s="53">
        <v>40000.2</v>
      </c>
      <c r="D36" s="54"/>
      <c r="E36" s="55"/>
      <c r="F36" s="56"/>
      <c r="G36" s="24"/>
      <c r="H36" s="42"/>
      <c r="I36" s="57"/>
      <c r="J36" s="36"/>
      <c r="K36" s="37"/>
    </row>
    <row r="37" spans="3:11" ht="13.5">
      <c r="C37" s="20">
        <v>45000</v>
      </c>
      <c r="D37" s="21">
        <v>9</v>
      </c>
      <c r="E37" s="22">
        <v>334</v>
      </c>
      <c r="F37" s="23">
        <v>2</v>
      </c>
      <c r="G37" s="29" t="s">
        <v>40</v>
      </c>
      <c r="H37" s="25" t="s">
        <v>16</v>
      </c>
      <c r="I37" s="26" t="s">
        <v>41</v>
      </c>
      <c r="J37" s="27">
        <v>3735.9050666666662</v>
      </c>
      <c r="K37" s="28">
        <v>39618.15246047999</v>
      </c>
    </row>
    <row r="38" spans="3:11" ht="13.5">
      <c r="C38" s="30">
        <v>45000.1</v>
      </c>
      <c r="D38" s="31">
        <v>9</v>
      </c>
      <c r="E38" s="32" t="s">
        <v>14</v>
      </c>
      <c r="F38" s="33">
        <v>1</v>
      </c>
      <c r="G38" s="34">
        <f>SUM(K37)</f>
        <v>39618.15246047999</v>
      </c>
      <c r="H38" s="25"/>
      <c r="I38" s="35"/>
      <c r="J38" s="36"/>
      <c r="K38" s="37"/>
    </row>
    <row r="39" spans="3:11" ht="13.5">
      <c r="C39" s="38">
        <v>45000.2</v>
      </c>
      <c r="D39" s="39"/>
      <c r="E39" s="40"/>
      <c r="F39" s="41"/>
      <c r="G39" s="24"/>
      <c r="H39" s="42"/>
      <c r="I39" s="57"/>
      <c r="J39" s="36"/>
      <c r="K39" s="37"/>
    </row>
    <row r="40" spans="3:11" ht="13.5">
      <c r="C40" s="20">
        <v>50000</v>
      </c>
      <c r="D40" s="21">
        <v>10</v>
      </c>
      <c r="E40" s="47">
        <v>504.13</v>
      </c>
      <c r="F40" s="23">
        <v>1</v>
      </c>
      <c r="G40" s="24" t="s">
        <v>42</v>
      </c>
      <c r="H40" s="25" t="s">
        <v>16</v>
      </c>
      <c r="I40" s="26" t="s">
        <v>43</v>
      </c>
      <c r="J40" s="27">
        <v>4272.036633333334</v>
      </c>
      <c r="K40" s="28">
        <v>45303.66688550999</v>
      </c>
    </row>
    <row r="41" spans="3:11" ht="13.5">
      <c r="C41" s="48">
        <v>50000.1</v>
      </c>
      <c r="D41" s="49">
        <v>10</v>
      </c>
      <c r="E41" s="50" t="s">
        <v>14</v>
      </c>
      <c r="F41" s="51">
        <v>1</v>
      </c>
      <c r="G41" s="34">
        <f>SUM(K40)</f>
        <v>45303.66688550999</v>
      </c>
      <c r="H41" s="25"/>
      <c r="I41" s="35"/>
      <c r="J41" s="36"/>
      <c r="K41" s="37"/>
    </row>
    <row r="42" spans="3:11" ht="13.5">
      <c r="C42" s="38">
        <v>50000.2</v>
      </c>
      <c r="D42" s="54"/>
      <c r="E42" s="16"/>
      <c r="F42" s="41"/>
      <c r="G42" s="24"/>
      <c r="H42" s="42"/>
      <c r="I42" s="57"/>
      <c r="J42" s="36"/>
      <c r="K42" s="37"/>
    </row>
    <row r="43" spans="3:11" ht="13.5">
      <c r="C43" s="43">
        <v>55000</v>
      </c>
      <c r="D43" s="44">
        <v>11</v>
      </c>
      <c r="E43" s="45">
        <v>502</v>
      </c>
      <c r="F43" s="46">
        <v>1</v>
      </c>
      <c r="G43" s="24" t="s">
        <v>44</v>
      </c>
      <c r="H43" s="25" t="s">
        <v>16</v>
      </c>
      <c r="I43" s="26" t="s">
        <v>45</v>
      </c>
      <c r="J43" s="27">
        <v>4740.217533333333</v>
      </c>
      <c r="K43" s="28">
        <v>50268.584875739994</v>
      </c>
    </row>
    <row r="44" spans="3:11" ht="13.5">
      <c r="C44" s="30">
        <v>55000.1</v>
      </c>
      <c r="D44" s="31">
        <v>11</v>
      </c>
      <c r="E44" s="32" t="s">
        <v>14</v>
      </c>
      <c r="F44" s="33">
        <v>1</v>
      </c>
      <c r="G44" s="34">
        <f>SUM(K43)</f>
        <v>50268.584875739994</v>
      </c>
      <c r="H44" s="25"/>
      <c r="I44" s="35"/>
      <c r="J44" s="36"/>
      <c r="K44" s="37"/>
    </row>
    <row r="45" spans="3:11" ht="13.5">
      <c r="C45" s="38">
        <v>55000.2</v>
      </c>
      <c r="D45" s="39"/>
      <c r="E45" s="40"/>
      <c r="F45" s="41"/>
      <c r="G45" s="24"/>
      <c r="H45" s="42"/>
      <c r="I45" s="57"/>
      <c r="J45" s="36"/>
      <c r="K45" s="37"/>
    </row>
    <row r="46" spans="3:11" ht="13.5">
      <c r="C46" s="20">
        <v>63000</v>
      </c>
      <c r="D46" s="21">
        <v>12</v>
      </c>
      <c r="E46" s="47">
        <v>365</v>
      </c>
      <c r="F46" s="23">
        <v>1</v>
      </c>
      <c r="G46" s="24" t="s">
        <v>46</v>
      </c>
      <c r="H46" s="25" t="s">
        <v>16</v>
      </c>
      <c r="I46" s="26" t="s">
        <v>47</v>
      </c>
      <c r="J46" s="27">
        <v>4989.655000000001</v>
      </c>
      <c r="K46" s="28">
        <v>52913.7943785</v>
      </c>
    </row>
    <row r="47" spans="3:11" ht="13.5">
      <c r="C47" s="48">
        <v>63000.1</v>
      </c>
      <c r="D47" s="49">
        <v>12</v>
      </c>
      <c r="E47" s="50" t="s">
        <v>14</v>
      </c>
      <c r="F47" s="51">
        <v>1</v>
      </c>
      <c r="G47" s="34">
        <f>SUM(K46)</f>
        <v>52913.7943785</v>
      </c>
      <c r="H47" s="25"/>
      <c r="I47" s="35"/>
      <c r="J47" s="36"/>
      <c r="K47" s="37"/>
    </row>
    <row r="48" spans="3:11" ht="13.5">
      <c r="C48" s="38">
        <v>63000.2</v>
      </c>
      <c r="D48" s="39"/>
      <c r="E48" s="16"/>
      <c r="F48" s="41"/>
      <c r="G48" s="24"/>
      <c r="H48" s="42"/>
      <c r="I48" s="57"/>
      <c r="J48" s="36"/>
      <c r="K48" s="37"/>
    </row>
    <row r="49" spans="3:11" ht="13.5">
      <c r="C49" s="43">
        <v>630000</v>
      </c>
      <c r="D49" s="44">
        <v>13</v>
      </c>
      <c r="E49" s="45">
        <v>705</v>
      </c>
      <c r="F49" s="46">
        <v>2</v>
      </c>
      <c r="G49" s="29" t="s">
        <v>28</v>
      </c>
      <c r="H49" s="25" t="s">
        <v>16</v>
      </c>
      <c r="I49" s="26" t="s">
        <v>48</v>
      </c>
      <c r="J49" s="27">
        <v>43651.25233333334</v>
      </c>
      <c r="K49" s="28">
        <v>462908.43561930006</v>
      </c>
    </row>
    <row r="50" spans="3:11" ht="13.5">
      <c r="C50" s="20">
        <v>630000</v>
      </c>
      <c r="D50" s="21">
        <v>13</v>
      </c>
      <c r="E50" s="22">
        <v>704</v>
      </c>
      <c r="F50" s="23">
        <v>1</v>
      </c>
      <c r="G50" s="24" t="s">
        <v>49</v>
      </c>
      <c r="H50" s="25" t="s">
        <v>16</v>
      </c>
      <c r="I50" s="26" t="s">
        <v>50</v>
      </c>
      <c r="J50" s="27">
        <v>31459.38363333334</v>
      </c>
      <c r="K50" s="28">
        <v>333617.32561641</v>
      </c>
    </row>
    <row r="51" spans="3:11" ht="13.5">
      <c r="C51" s="20">
        <v>630000</v>
      </c>
      <c r="D51" s="21">
        <v>13</v>
      </c>
      <c r="E51" s="22">
        <v>516</v>
      </c>
      <c r="F51" s="23">
        <v>1</v>
      </c>
      <c r="G51" s="24" t="s">
        <v>51</v>
      </c>
      <c r="H51" s="25" t="s">
        <v>16</v>
      </c>
      <c r="I51" s="26">
        <v>73098</v>
      </c>
      <c r="J51" s="27">
        <v>6950.762775</v>
      </c>
      <c r="K51" s="28">
        <v>73742.7275088075</v>
      </c>
    </row>
    <row r="52" spans="3:11" ht="13.5">
      <c r="C52" s="20">
        <v>630000</v>
      </c>
      <c r="D52" s="21">
        <v>13</v>
      </c>
      <c r="E52" s="22">
        <v>503</v>
      </c>
      <c r="F52" s="23">
        <v>1</v>
      </c>
      <c r="G52" s="24" t="s">
        <v>52</v>
      </c>
      <c r="H52" s="25" t="s">
        <v>16</v>
      </c>
      <c r="I52" s="26" t="s">
        <v>53</v>
      </c>
      <c r="J52" s="27">
        <v>15433.5423</v>
      </c>
      <c r="K52" s="28">
        <v>163668.08602881</v>
      </c>
    </row>
    <row r="53" spans="3:11" ht="13.5">
      <c r="C53" s="20">
        <v>630000</v>
      </c>
      <c r="D53" s="21">
        <v>13</v>
      </c>
      <c r="E53" s="22">
        <v>334</v>
      </c>
      <c r="F53" s="23">
        <v>2</v>
      </c>
      <c r="G53" s="29" t="s">
        <v>40</v>
      </c>
      <c r="H53" s="25" t="s">
        <v>16</v>
      </c>
      <c r="I53" s="26">
        <v>61847</v>
      </c>
      <c r="J53" s="27">
        <v>31058.476899999998</v>
      </c>
      <c r="K53" s="28">
        <v>329365.82998142997</v>
      </c>
    </row>
    <row r="54" spans="3:11" ht="13.5">
      <c r="C54" s="58">
        <v>630000</v>
      </c>
      <c r="D54" s="59">
        <v>13</v>
      </c>
      <c r="E54" s="60">
        <v>127</v>
      </c>
      <c r="F54" s="61">
        <v>3</v>
      </c>
      <c r="G54" s="62" t="s">
        <v>24</v>
      </c>
      <c r="H54" s="63" t="s">
        <v>16</v>
      </c>
      <c r="I54" s="64" t="s">
        <v>54</v>
      </c>
      <c r="J54" s="27">
        <v>7928.958400000001</v>
      </c>
      <c r="K54" s="28">
        <v>84077.88197776</v>
      </c>
    </row>
    <row r="55" spans="3:11" ht="13.5">
      <c r="C55" s="30">
        <v>630000.1</v>
      </c>
      <c r="D55" s="31">
        <v>13</v>
      </c>
      <c r="E55" s="52" t="s">
        <v>14</v>
      </c>
      <c r="F55" s="33">
        <v>6</v>
      </c>
      <c r="G55" s="34">
        <f>SUM(K49:K54)</f>
        <v>1447380.2867325174</v>
      </c>
      <c r="H55" s="65"/>
      <c r="I55" s="66"/>
      <c r="J55" s="36"/>
      <c r="K55" s="37"/>
    </row>
    <row r="56" spans="3:11" ht="13.5">
      <c r="C56" s="67"/>
      <c r="D56" s="36"/>
      <c r="E56" s="36"/>
      <c r="F56" s="68"/>
      <c r="G56" s="36"/>
      <c r="J56" s="36"/>
      <c r="K56" s="37"/>
    </row>
    <row r="57" spans="3:11" ht="13.5">
      <c r="C57" s="69" t="s">
        <v>55</v>
      </c>
      <c r="D57" s="36"/>
      <c r="E57" s="70">
        <v>25</v>
      </c>
      <c r="F57" s="71" t="s">
        <v>56</v>
      </c>
      <c r="G57" s="72">
        <f>G14+G18+G21+G24+G27+G29+G32+G35+G38+G41+G44+G47+G55</f>
        <v>1752766.4315080608</v>
      </c>
      <c r="J57" s="27">
        <v>165279.83550833334</v>
      </c>
      <c r="K57" s="28">
        <v>0</v>
      </c>
    </row>
    <row r="58" spans="3:11" ht="13.5">
      <c r="C58" s="73"/>
      <c r="J58" s="36"/>
      <c r="K58" s="37"/>
    </row>
    <row r="59" spans="3:11" ht="13.5">
      <c r="C59" s="74" t="s">
        <v>57</v>
      </c>
      <c r="E59" s="75"/>
      <c r="F59" s="76"/>
      <c r="H59" s="77"/>
      <c r="K59" s="78"/>
    </row>
    <row r="60" spans="3:11" ht="13.5">
      <c r="C60" s="73"/>
      <c r="F60" s="79"/>
      <c r="H60" s="80" t="s">
        <v>58</v>
      </c>
      <c r="I60" s="80" t="s">
        <v>59</v>
      </c>
      <c r="J60" s="36"/>
      <c r="K60" s="37"/>
    </row>
    <row r="61" spans="3:11" ht="13.5">
      <c r="C61" s="81" t="s">
        <v>60</v>
      </c>
      <c r="D61" s="82" t="s">
        <v>61</v>
      </c>
      <c r="E61" s="83">
        <v>459</v>
      </c>
      <c r="F61" s="84">
        <v>1</v>
      </c>
      <c r="G61" s="85" t="s">
        <v>62</v>
      </c>
      <c r="H61" s="86" t="s">
        <v>16</v>
      </c>
      <c r="I61" s="87">
        <v>4157</v>
      </c>
      <c r="J61" s="27">
        <v>90946.828775</v>
      </c>
      <c r="K61" s="28">
        <v>0</v>
      </c>
    </row>
    <row r="62" spans="3:11" ht="13.5">
      <c r="C62" s="73"/>
      <c r="F62" s="88">
        <v>1</v>
      </c>
      <c r="G62" s="89">
        <v>964389.212721284</v>
      </c>
      <c r="I62" s="90"/>
      <c r="J62" s="36"/>
      <c r="K62" s="37"/>
    </row>
    <row r="63" spans="3:11" ht="13.5">
      <c r="C63" s="73"/>
      <c r="I63" s="90"/>
      <c r="J63" s="36"/>
      <c r="K63" s="37"/>
    </row>
    <row r="64" spans="3:11" ht="13.5">
      <c r="C64" s="91" t="s">
        <v>63</v>
      </c>
      <c r="D64" s="92"/>
      <c r="E64" s="93"/>
      <c r="F64" s="93"/>
      <c r="G64" s="94">
        <f>G62+G57</f>
        <v>2717155.644229345</v>
      </c>
      <c r="H64" s="95"/>
      <c r="I64" s="96"/>
      <c r="J64" s="97">
        <v>256226.66428333332</v>
      </c>
      <c r="K64" s="98">
        <v>0</v>
      </c>
    </row>
  </sheetData>
  <sheetProtection selectLockedCells="1" selectUnlockedCells="1"/>
  <mergeCells count="5">
    <mergeCell ref="C1:K1"/>
    <mergeCell ref="C3:D3"/>
    <mergeCell ref="E3:G3"/>
    <mergeCell ref="H3:I3"/>
    <mergeCell ref="C4:D4"/>
  </mergeCells>
  <conditionalFormatting sqref="G61">
    <cfRule type="expression" priority="1" dxfId="0" stopIfTrue="1">
      <formula>ISTEXT(#REF!)</formula>
    </cfRule>
    <cfRule type="expression" priority="2" dxfId="1" stopIfTrue="1">
      <formula>#REF!&gt;1</formula>
    </cfRule>
  </conditionalFormatting>
  <printOptions/>
  <pageMargins left="0.49027777777777776" right="0.19652777777777777" top="0.7875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spurna</dc:creator>
  <cp:keywords/>
  <dc:description/>
  <cp:lastModifiedBy>uzivatel </cp:lastModifiedBy>
  <cp:lastPrinted>2011-06-28T17:14:58Z</cp:lastPrinted>
  <dcterms:created xsi:type="dcterms:W3CDTF">2011-06-21T05:19:29Z</dcterms:created>
  <dcterms:modified xsi:type="dcterms:W3CDTF">2011-08-16T07:38:13Z</dcterms:modified>
  <cp:category/>
  <cp:version/>
  <cp:contentType/>
  <cp:contentStatus/>
  <cp:revision>14</cp:revision>
</cp:coreProperties>
</file>