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Jeroušková\Desktop\Před vyhlášením\"/>
    </mc:Choice>
  </mc:AlternateContent>
  <bookViews>
    <workbookView xWindow="0" yWindow="0" windowWidth="28800" windowHeight="12255"/>
  </bookViews>
  <sheets>
    <sheet name="Část 3 - IT pro jazyk. uč." sheetId="1" r:id="rId1"/>
  </sheets>
  <calcPr calcId="162913"/>
  <fileRecoveryPr autoRecover="0"/>
</workbook>
</file>

<file path=xl/calcChain.xml><?xml version="1.0" encoding="utf-8"?>
<calcChain xmlns="http://schemas.openxmlformats.org/spreadsheetml/2006/main">
  <c r="H9" i="1" l="1"/>
  <c r="I9" i="1" s="1"/>
  <c r="H10" i="1"/>
  <c r="I10" i="1" s="1"/>
  <c r="H11" i="1"/>
  <c r="I11" i="1" s="1"/>
  <c r="J11" i="1" s="1"/>
  <c r="H12" i="1"/>
  <c r="I12" i="1" s="1"/>
  <c r="J12" i="1" s="1"/>
  <c r="H13" i="1"/>
  <c r="H14" i="1"/>
  <c r="I14" i="1" s="1"/>
  <c r="H15" i="1"/>
  <c r="I15" i="1" s="1"/>
  <c r="J15" i="1" s="1"/>
  <c r="H16" i="1"/>
  <c r="I16" i="1" s="1"/>
  <c r="J16" i="1" s="1"/>
  <c r="H17" i="1"/>
  <c r="H18" i="1"/>
  <c r="I18" i="1" s="1"/>
  <c r="H19" i="1"/>
  <c r="I19" i="1" s="1"/>
  <c r="J19" i="1" s="1"/>
  <c r="H20" i="1"/>
  <c r="I20" i="1" s="1"/>
  <c r="J20" i="1" s="1"/>
  <c r="H21" i="1"/>
  <c r="H22" i="1"/>
  <c r="I22" i="1" s="1"/>
  <c r="H23" i="1"/>
  <c r="I23" i="1" s="1"/>
  <c r="J23" i="1" s="1"/>
  <c r="H24" i="1"/>
  <c r="I24" i="1" s="1"/>
  <c r="J24" i="1" s="1"/>
  <c r="H25" i="1"/>
  <c r="H26" i="1"/>
  <c r="I26" i="1" s="1"/>
  <c r="H27" i="1"/>
  <c r="I27" i="1" s="1"/>
  <c r="J27" i="1" s="1"/>
  <c r="H28" i="1"/>
  <c r="I28" i="1" s="1"/>
  <c r="J28" i="1" s="1"/>
  <c r="H29" i="1"/>
  <c r="H30" i="1"/>
  <c r="I30" i="1" s="1"/>
  <c r="H31" i="1"/>
  <c r="I31" i="1" s="1"/>
  <c r="J31" i="1" s="1"/>
  <c r="H32" i="1"/>
  <c r="I32" i="1" s="1"/>
  <c r="J32" i="1" s="1"/>
  <c r="H8" i="1"/>
  <c r="I8" i="1" s="1"/>
  <c r="I29" i="1" l="1"/>
  <c r="J29" i="1" s="1"/>
  <c r="I21" i="1"/>
  <c r="J21" i="1" s="1"/>
  <c r="I13" i="1"/>
  <c r="J13" i="1" s="1"/>
  <c r="J30" i="1"/>
  <c r="J26" i="1"/>
  <c r="J22" i="1"/>
  <c r="J18" i="1"/>
  <c r="J14" i="1"/>
  <c r="J10" i="1"/>
  <c r="I25" i="1"/>
  <c r="J25" i="1" s="1"/>
  <c r="I17" i="1"/>
  <c r="J17" i="1" s="1"/>
  <c r="H33" i="1"/>
  <c r="I33" i="1" s="1"/>
  <c r="J9" i="1"/>
  <c r="J8" i="1"/>
  <c r="J33" i="1" l="1"/>
</calcChain>
</file>

<file path=xl/sharedStrings.xml><?xml version="1.0" encoding="utf-8"?>
<sst xmlns="http://schemas.openxmlformats.org/spreadsheetml/2006/main" count="115" uniqueCount="66">
  <si>
    <t>ks</t>
  </si>
  <si>
    <t>ANO/NE</t>
  </si>
  <si>
    <t>Minimální technické parametry</t>
  </si>
  <si>
    <t>Splněno</t>
  </si>
  <si>
    <t>Číslo položky</t>
  </si>
  <si>
    <t>Název</t>
  </si>
  <si>
    <t>Množstevní jednotka</t>
  </si>
  <si>
    <t>Počet</t>
  </si>
  <si>
    <t>Cena celkem / Kč bez DPH</t>
  </si>
  <si>
    <t>Kč/jednotka bez DPH</t>
  </si>
  <si>
    <t>Interaktivní tabule</t>
  </si>
  <si>
    <t>Switch</t>
  </si>
  <si>
    <t>Software</t>
  </si>
  <si>
    <t>NAS server</t>
  </si>
  <si>
    <t>UPS</t>
  </si>
  <si>
    <t>Disk</t>
  </si>
  <si>
    <t>Redukce</t>
  </si>
  <si>
    <t>Software učitele pro organizaci aktivit v učebně</t>
  </si>
  <si>
    <t>Software studenta k mediálním aktivitám</t>
  </si>
  <si>
    <t>Audiomatice</t>
  </si>
  <si>
    <t>Audio mixér pro učitele</t>
  </si>
  <si>
    <t>Audio mixér pro studenta</t>
  </si>
  <si>
    <t>Ochranná krytka konektorů</t>
  </si>
  <si>
    <t>Náhlavní set</t>
  </si>
  <si>
    <t>Počítač pro učitele</t>
  </si>
  <si>
    <t>Monitor pro učitele</t>
  </si>
  <si>
    <t>Počítač pro studenta</t>
  </si>
  <si>
    <t>Monitor pro studenta</t>
  </si>
  <si>
    <t>Audio pro interaktivní tabuli</t>
  </si>
  <si>
    <t>Projektor</t>
  </si>
  <si>
    <t>Pylonový pojezd, křídla</t>
  </si>
  <si>
    <t>Počítač</t>
  </si>
  <si>
    <t>• Redukce DisplayPort – DVI-D
• Dodávka vč. instalace a dopravy</t>
  </si>
  <si>
    <t>• Ochranná krytka konektorů audio mixerů
• Dodávka vč. instalace a dopravy</t>
  </si>
  <si>
    <t>• Ozvučení interaktivní tabule, aktivní reproduktory s možností připevnit k IAT a nebo na stěnu
• Stejný výrobce jako výrobce IAT
• Vč. dopravy a instalace</t>
  </si>
  <si>
    <t>• Ovládací SW jazykové laboratoře pro mediální aktivity s obrázky, audio, video a textovými soubory
• Umožňuje samostatnou práci a individuální záznam studentů 
• Součástí dodávky je databáze učebních materiálů organizovaná dle učitele a tříd
• Možnost třídění materiálů do učebních lekcí
• Dodávka software vč. instalace a dopravy
• Včetně školení akreditovaného MŠMT pro 6 učitelů</t>
  </si>
  <si>
    <t>• Ovládací SW pro organizaci aktivit v laboratoři
• Monitoring jednotlivých stanic, propojování připojených audio signálů (interkom) a přepínání signálů pro video, klávesnice i myš (KVM)
• Organizace třídy, databáze pro zasedací pořádek
• Instalace z CD/DVD
• Podpora režimů: prezentace, monitoring, párování, podpora studentů při cvičení, práce ve skupinách, cvičení a testování
• Součástí je softwarový KVM přepínač PC stanic umožňující: sdílení, monitoring, vypnutí signálu monitorů, chat, záznam audia (zvolený student, pár, skupina)
• Dodávka software: instalace vč. dopravy
• Včetně školení akreditovaného MŠMT pro 6 učitelů</t>
  </si>
  <si>
    <t>• Audio matice určená pro interkom
• Podpora pro: náhodné/nastavené párování a konference, monitoring zvukových spojení student – učitel
• Umožňuje min. 20 audio připojení 
• Podpora pro min. 8 propojovacích audio kanálů
• Frekvenční rozsah od 15 Hz
• Propojení pomocí UTP CAT-6e
• Podpora konektorů:10x RJ45 = připojení pro 20 audio mixer, maximální délka kabeláže 45m, 4x RJ45 sběrnice pro rozšíření, 2x RJ45 sběrnice pro kontrolu při rozšíření, RS-232 konektor pro řízení, RS-422 konektor pro řízení, 1x RJ45 pro KVM hub, DB-9M konektor pro HW kontrolér
• Napájení 12V
• Součástí dodávky je příprava pro zabudování a síťový zdroj
• Dodávka vč. Instalace a dopravy</t>
  </si>
  <si>
    <t xml:space="preserve">• Audio mixer a sluchátkový zesilovač pro studenta umožňující nastavení hlasitosti, vypnutí mikrofonu a kontaktování vyučujícího
• Frekvenční rozsah od 20 Hz
• Podpora dynamického a kondenzátorového typu mikrofonu
• Podpora vstupu od 12 db, impedance sluchátek v rozsahu od 32 Ω, linkového vstupu/výstupu v rozsahu 2,5 V
• Podpora konektorů: 1x 3,5mm jack - mikrofon, 1x 3,5mm stereo jack - sluchátka, 1x 3,5mm stereo jack -  Aux in, 1x 3,5mm stereo jack -  Aux out, 1x 3,5mm stereo jack -  PC in, 1x 3,5mm stereo jack -  PC out, 1x RJ45 - audio matice, 1x RJ45 - audio mixer
• Napájení audio mixerem/kabelem CAT6
• Dodávka vč. instalace, instalačních otvorů a dopravy
</t>
  </si>
  <si>
    <t>• Monitor: Full HD, LED, IPS, min. 23,8“, HDMI, DVI, odezva max. 4ms
• Dodávka vč. instalace a dopravy</t>
  </si>
  <si>
    <t>• SW modul pro internetový přístup do databáze studijních materiálů
• Možnost vyplňování učitelem přiřazených samostatných nebo domácích úloh mimo jazykovou laboratoř, vzdálená příprava úloh učitelem, správa a hodnocení úloh
• Umožňuje samostatnou práci a individuální záznam studentů, třídění materiálů do učebních lekcí, vyplňování úloh studenty mimo jazykovou laboratoř
• Licence platná pro databázi min. 200 studentů
• Dodávka software vč. instalace, dopravy a akreditovaného systémového školení MŠMT pro 6 učitelů</t>
  </si>
  <si>
    <t>• HDD disk
• Min. parametry: určení pro provoz 24/7, RAID kompatibilita, kapacita 4 TB, 7.200 ot./s, rozhraní SATA 6Gb/s, formát 3,5“
• Dodávka vč. instalace a dopravy</t>
  </si>
  <si>
    <t>• Záložní zdroj UPS
• Min. parametry: výstupní výkon 720W / 1200VA, účinnost 89%/85% při plném/polovičním zatížení, 1x IEC vstup, 4x CEE zásuvka s ochranným kolíkem pro napájení v případě výpadku proudu, 4x CEE zásuvka s ochranným kolíkem s přepěťovou ochranou, přepěťová ochrana RJ11 a RJ45
• Dodávka vč. instalace a dopravy</t>
  </si>
  <si>
    <t>• Audio mixer a sluchátkový zesilovač pro učitele umožňující nastavení hlasitosti a vypnutí mikrofonu
• Frekvenční rozsah od 15 Hz
• Podpora dynamického a kondenzátorového typu mikrofonu
• Podpora vstupu od 12 db, impedance sluchátek v rozsahu od 32Ω, linkového vstupu/výstupu v rozsahu 2,5 V
• Podpora AGC (automatické donastavení hlasitosti AUX in a PC in, vč. nastavení úrovně pro AUX in)
• Podpora konektorů: 1x 3,5mm jack - mikrofon, 1x 3,5mm stereo jack - sluchátka, 1x 3,5mm stereo jack -  Aux in, 1x 3,5mm stereo jack -  Aux out, 1x 3,5mm stereo jack -  PC in, 1x 3,5mm stereo jack -  PC out, 1x RJ45 - audio matice, 1x RJ45 - audio mixer
• Napájení audio mixerem/kabelem CAT6
• Dodávka vč. instalace, instalačních otvorů a dopravy</t>
  </si>
  <si>
    <t>• Systémový náhlavní set (sluchátka, mikrofon): uzavřená stereofonní sluchátka, kondenzátorový mikrofon, polstrovaný a nastavitelný náhlavní most, který snesé hrubší zacházení, aktivní systém potlačení ruchů
• Provedení z pružného polyetylénu 
• Parametry sluchátek: frekvenční rozsah od 15 Hz, impedance 2x 32 Ω, citlivost 97 dB
• Parametry mikrofonu: frekvenční rozsah od 50 Hz, impedance &lt; 2,2 kΩ, citlivost -47
• Obsažené konektory: 1x 3,5mm stereo jack pro  mikrofon, 1x 3,5mm stereo jack pro  sluchátka
• Délka kabelu min. 1,8 m 
• Dodávka vč. instalace a dopravy</t>
  </si>
  <si>
    <t>• Monitor Full HD, LED, IPS, min. 23,8“, Display Port, HDMI, DVI, odezva max. 4ms, integrovaný USB 3.0 rozbočovač a reproduktory, jas 250 cd/m2, funkce Auto-EcoView
• Dodávka vč. instalace a dopravy</t>
  </si>
  <si>
    <r>
      <t xml:space="preserve">• Řiditelný Switch 24-port
• Parametry: 10/100/1000Mbps, rack set, </t>
    </r>
    <r>
      <rPr>
        <sz val="10"/>
        <rFont val="Arial"/>
        <family val="2"/>
        <charset val="238"/>
      </rPr>
      <t>802.3az, 802.1x, 802.1Q
• Dodávka vč. instalace a dopravy</t>
    </r>
  </si>
  <si>
    <t>• NAS server
• Min. parametry: dvoujádrový procesor, 2 GB operační paměti DDR4, 4x pozice pro SATA/SSD 2,5" nebo 3,5" disky, 2x Gb, 2x USB 3.0, HW šifrování, možnost výměny disků za provozu, doménové logování uživatelů
• Včetně software pro zálohování dat
• Dodávka vč. instalace a dopravy</t>
  </si>
  <si>
    <t>• Ovládání musí být možné dotykem prstu, popisovačem nebo jiným předmětem a zcela nezávislé na dodávaných popisovačích
• Snímací technologie musí pracovat na principu min. čtyř kamer a musí umožnit rozpoznání dvou současných dotyků a ovládání gesty
• Povrch musí být určený pro promítání obrazu = matný, eliminovat odlesky, magnetický a umožnit psaní popisovači na vodní bázi bez poškození povrchu, nesmí obsahovat žádnou technologii, popisovače musí být bezdrátové,  bezbateriové a mechanicky odolné 
• Součástí tabule musí být aktivní lišta pro dva popisovače, lišta musí obsahovat tlačítko pro výběr levého a pravého tlačítka myši, tlačítko pro mazání, tlačítko pro aktivaci klávesnice, spuštění kalibrace
• Výběr požadované barvy popisovače musí být pouhým stiskem tlačítka příslušné barvy  
• Tabule musí mít rozměry 1970 x 1310 x 150 mm, s tolerancí ± 50 mm. Aktivní plocha musí vyplňovat celou plochu uvnitř rámu a musí mít úhlopříčku min. 87“ a rozměry 1880 x 1180 mm, s tolerancí ± 50 mm. 
• SW balíček, který obsahuje autorský nástroje učitele – SW pro přípravu interaktivních cvičení musí být plně kompatibilní (umožňuje otevřít soubor, spustit všechny aktivity, animace, uložit v původním formátu) se soubory s příponou notebook. 
• Autorský nástroj musí být kompatibilní s operačními systémy Windows, Mac OS, Linux, prostředí musí být v českém jazyce. 
• Balíček dále musí obsahovat nástroj pro rychlou přípravu digitálních učebních aktivit a cloud prostředí pro spolupráci žáků, řešení problémů prostřednictvím žákovských zařízení.  
• Vč. dopravy a instalace</t>
  </si>
  <si>
    <t>• LCD technologie, nativní rozlišení WXGA 1280 x 800 bodu, světelný výkon minimálně 3500 ANSI, projektor s ultrakrátkou projekční vzdáleností (projekční vzdálenost max. 30 cm), min. kontrast 4000:1
• Vstupy: počítač - 1 x PC, 2 x HDMI, video - RCAx1, S-Videox1, zvuk - stereo minijack x1, výkon reproduktorů minimálně 20W 
• Vč. nástěnného držáku
• Vč. dopravy a instalace</t>
  </si>
  <si>
    <t>• Pylonový pojezd (ne pružinový), výška pojezdu 250 cm s tolerancí ± 10 cm, po stranách pojezdu 2 ks křídel na  fix a křídu, rozmezí posunu interaktivní tabule min. 2 m
• Pojezd musí být kompatibilní s dodávaným projektorem a interaktivní tabulí, na pojezd se musí přichytit projektor, interaktivní tabule, ozvučení a křídla 2 ks. Vč. dopravy a instalace</t>
  </si>
  <si>
    <t>Montáž</t>
  </si>
  <si>
    <t>• Elektrorozvody potřebné k provozu jazykové laboratoře včetně nutných stavebních úprav, úpravy nábytku pro elektrorozvody</t>
  </si>
  <si>
    <t>„Jazyková a počítačová učebna“</t>
  </si>
  <si>
    <t>Část 3 - IT pro jazykovou učebnu</t>
  </si>
  <si>
    <t>Doba dodání:</t>
  </si>
  <si>
    <t>• Case min. 400W zdrojem s účinností 92%, sestava pro provoz 24/7, výkon CPU min. 7000 bodu dle nezávislého testu benchmark.net, operační paměť min. 8GB DDR4, pevný disk s kapacitou min. 500GB, DVD-RW optická mechanika, Gbit síťová karta, min. 1x video výstup VGA a 2x DP, 6x USB 3.0, 4x USB 2.0, 2x 5,25“ slot volný, napájení na externí grafiku 6/8pin napájeného konektoru, SW pro optimalizaci nastavení pro certifikované ISW aplikace, operační systém s podporu AD (domény), klávesnice a myš stejného výrobce (optická drátová myš se 3 tlačítky a rolovacím kolečkem, USB, optický snímač s min. 1200dpi)
• Vč. instalace a dopravy</t>
  </si>
  <si>
    <t>• Case s min. 180W zdrojem s účinnosti 92%, výkon CPU min. 7800 bodu dle nezávislého testu cpubenchmark.net, operační paměť 8GB DDR4, pevný SSD disk s kapacitou 256GB, DVD-RW optická mechanika, Gbit síťová karta, Wifi standardu 802.11ac (2x2), Bluetooth 4.2, min. 2x DisplayPort a 1x DVI, 1x USB Type-C charging port, 6x USB 3.1, 4x USB 2.0, sériový port RS-232, operační systém s podporu AD (domény), klávesnice a myš stejného výrobce (optická drátová myš se 3 tlačítky a rolovacím kolečkem, USB, optický snímač s min. 1200dpi)
• Vč. instalace a dopravy</t>
  </si>
  <si>
    <t>• Case s min. 180W zdrojem , výkon CPU min. 5500 bodu dle nezávislého testu benchmark.net, operační paměť 4GB DDR4, SSD disk s kapacitou 256GB, DVD-RW optická mechanika, Gbit síťová karta, min. 1x video výstup VGA a 1x DisplayPort, 4x USB 3.1, 4x USB 2.0, M.2 PCIe x1-2230, operační systém s podporu AD (domény), klávesnice a myš stejného výrobce (optická drátová myš se 3 tlačítky a rolovacím kolečkem, USB, optický snímač s min. 1200dpi)
• Vč. instalace a dopravy</t>
  </si>
  <si>
    <t>• Datový switch
• Min. parametry: 5 port, 10/100/1000Mbit, pasivní chlazení, detekce datových smyček, vč. napájecího zdroje
• Dodávka vč. instalace a dopravy</t>
  </si>
  <si>
    <t>DPH (21%)</t>
  </si>
  <si>
    <t>Cena celkem/Kč s DPH</t>
  </si>
  <si>
    <t>Pořízení IT a nábytku pro Euroškolu Strakonice střední odbornou školu s.r.o.</t>
  </si>
  <si>
    <t>CAT-5E kabel</t>
  </si>
  <si>
    <t>• Patch UTP kabel CAT-5E 10m
• Parametry: 23 AWG
• Dodávka vč. instalace a dopravy</t>
  </si>
  <si>
    <t>Ceny musí být platné alespoň do května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</si>
</sst>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  <numFmt numFmtId="172" formatCode="#,##0.00\ &quot;Kč&quot;"/>
  </numFmts>
  <fonts count="45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1" fillId="0" borderId="12" applyNumberFormat="0" applyFill="0" applyAlignment="0" applyProtection="0"/>
    <xf numFmtId="169" fontId="1" fillId="0" borderId="0" applyFill="0" applyBorder="0" applyAlignment="0" applyProtection="0"/>
    <xf numFmtId="0" fontId="1" fillId="0" borderId="11" applyNumberFormat="0">
      <alignment vertical="center" wrapText="1"/>
    </xf>
    <xf numFmtId="0" fontId="26" fillId="24" borderId="13" applyNumberFormat="0" applyAlignment="0"/>
    <xf numFmtId="0" fontId="27" fillId="25" borderId="0" applyNumberFormat="0" applyAlignment="0"/>
    <xf numFmtId="0" fontId="28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1" fillId="0" borderId="0" applyProtection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Fill="0" applyBorder="0" applyProtection="0">
      <alignment horizontal="left"/>
    </xf>
    <xf numFmtId="0" fontId="33" fillId="0" borderId="0" applyNumberFormat="0">
      <alignment horizontal="left" vertical="center"/>
    </xf>
    <xf numFmtId="9" fontId="1" fillId="0" borderId="0" applyFill="0" applyBorder="0" applyAlignment="0" applyProtection="0"/>
    <xf numFmtId="0" fontId="21" fillId="26" borderId="0"/>
    <xf numFmtId="0" fontId="21" fillId="0" borderId="0"/>
    <xf numFmtId="0" fontId="34" fillId="15" borderId="14">
      <alignment vertical="center"/>
    </xf>
    <xf numFmtId="170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42">
    <xf numFmtId="0" fontId="0" fillId="0" borderId="0" xfId="0"/>
    <xf numFmtId="0" fontId="20" fillId="0" borderId="10" xfId="146" applyFont="1" applyFill="1" applyBorder="1" applyAlignment="1">
      <alignment horizontal="left" vertical="center" wrapText="1"/>
    </xf>
    <xf numFmtId="0" fontId="37" fillId="27" borderId="10" xfId="1" applyFont="1" applyFill="1" applyBorder="1" applyAlignment="1">
      <alignment horizontal="center" vertical="center"/>
    </xf>
    <xf numFmtId="0" fontId="38" fillId="0" borderId="0" xfId="0" applyFont="1"/>
    <xf numFmtId="0" fontId="38" fillId="0" borderId="0" xfId="0" applyFont="1" applyFill="1"/>
    <xf numFmtId="0" fontId="42" fillId="27" borderId="10" xfId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0" fillId="0" borderId="10" xfId="153" applyFont="1" applyBorder="1" applyAlignment="1">
      <alignment wrapText="1"/>
    </xf>
    <xf numFmtId="0" fontId="20" fillId="0" borderId="10" xfId="154" applyFont="1" applyBorder="1" applyAlignment="1">
      <alignment wrapText="1"/>
    </xf>
    <xf numFmtId="0" fontId="20" fillId="0" borderId="10" xfId="156" applyFont="1" applyBorder="1" applyAlignment="1">
      <alignment wrapText="1"/>
    </xf>
    <xf numFmtId="0" fontId="20" fillId="0" borderId="10" xfId="155" applyFont="1" applyBorder="1" applyAlignment="1">
      <alignment wrapText="1"/>
    </xf>
    <xf numFmtId="0" fontId="43" fillId="0" borderId="0" xfId="0" applyFont="1" applyAlignment="1">
      <alignment horizontal="left" vertical="center"/>
    </xf>
    <xf numFmtId="0" fontId="1" fillId="0" borderId="10" xfId="81" applyFont="1" applyFill="1" applyBorder="1" applyAlignment="1" applyProtection="1">
      <alignment wrapText="1"/>
      <protection locked="0"/>
    </xf>
    <xf numFmtId="0" fontId="21" fillId="0" borderId="10" xfId="122" applyFont="1" applyFill="1" applyBorder="1" applyAlignment="1">
      <alignment vertical="center" wrapText="1"/>
    </xf>
    <xf numFmtId="0" fontId="44" fillId="28" borderId="10" xfId="0" applyFont="1" applyFill="1" applyBorder="1" applyAlignment="1">
      <alignment horizontal="center" vertical="center"/>
    </xf>
    <xf numFmtId="0" fontId="44" fillId="28" borderId="10" xfId="0" applyFont="1" applyFill="1" applyBorder="1" applyAlignment="1">
      <alignment horizontal="center" vertical="center" wrapText="1"/>
    </xf>
    <xf numFmtId="0" fontId="41" fillId="0" borderId="10" xfId="1" applyFont="1" applyBorder="1" applyAlignment="1">
      <alignment horizontal="center" vertical="center" wrapText="1" shrinkToFit="1"/>
    </xf>
    <xf numFmtId="0" fontId="41" fillId="27" borderId="10" xfId="1" applyFont="1" applyFill="1" applyBorder="1" applyAlignment="1">
      <alignment horizontal="center" vertical="center"/>
    </xf>
    <xf numFmtId="0" fontId="41" fillId="27" borderId="10" xfId="1" applyFont="1" applyFill="1" applyBorder="1" applyAlignment="1">
      <alignment horizontal="center" vertical="center" wrapText="1" shrinkToFit="1"/>
    </xf>
    <xf numFmtId="0" fontId="42" fillId="0" borderId="10" xfId="1" applyFont="1" applyBorder="1" applyAlignment="1">
      <alignment horizontal="left" vertical="center" wrapText="1" shrinkToFit="1"/>
    </xf>
    <xf numFmtId="0" fontId="20" fillId="0" borderId="10" xfId="1" applyFont="1" applyBorder="1" applyAlignment="1">
      <alignment horizontal="left" vertical="top" wrapText="1" shrinkToFit="1"/>
    </xf>
    <xf numFmtId="0" fontId="42" fillId="0" borderId="10" xfId="1" applyFont="1" applyBorder="1" applyAlignment="1">
      <alignment horizontal="center" vertical="center" wrapText="1" shrinkToFit="1"/>
    </xf>
    <xf numFmtId="0" fontId="20" fillId="0" borderId="10" xfId="1" applyFont="1" applyFill="1" applyBorder="1" applyAlignment="1">
      <alignment horizontal="left" vertical="top" wrapText="1" shrinkToFit="1"/>
    </xf>
    <xf numFmtId="0" fontId="37" fillId="0" borderId="10" xfId="1" applyFont="1" applyBorder="1" applyAlignment="1">
      <alignment horizontal="center" vertical="center" wrapText="1" shrinkToFit="1"/>
    </xf>
    <xf numFmtId="164" fontId="41" fillId="28" borderId="10" xfId="1" applyNumberFormat="1" applyFont="1" applyFill="1" applyBorder="1" applyAlignment="1">
      <alignment horizontal="center" vertical="center" wrapText="1" shrinkToFit="1"/>
    </xf>
    <xf numFmtId="2" fontId="41" fillId="27" borderId="10" xfId="1" applyNumberFormat="1" applyFont="1" applyFill="1" applyBorder="1" applyAlignment="1">
      <alignment horizontal="center" vertical="center" wrapText="1" shrinkToFit="1"/>
    </xf>
    <xf numFmtId="2" fontId="36" fillId="27" borderId="10" xfId="1" applyNumberFormat="1" applyFont="1" applyFill="1" applyBorder="1" applyAlignment="1">
      <alignment horizontal="center" vertical="center" wrapText="1" shrinkToFit="1"/>
    </xf>
    <xf numFmtId="172" fontId="41" fillId="28" borderId="10" xfId="1" applyNumberFormat="1" applyFont="1" applyFill="1" applyBorder="1" applyAlignment="1">
      <alignment horizontal="center" vertical="center" wrapText="1" shrinkToFit="1"/>
    </xf>
    <xf numFmtId="172" fontId="44" fillId="28" borderId="10" xfId="0" applyNumberFormat="1" applyFont="1" applyFill="1" applyBorder="1" applyAlignment="1">
      <alignment horizontal="center" vertical="center"/>
    </xf>
    <xf numFmtId="172" fontId="44" fillId="29" borderId="10" xfId="0" applyNumberFormat="1" applyFont="1" applyFill="1" applyBorder="1" applyAlignment="1">
      <alignment horizontal="center" vertical="center"/>
    </xf>
    <xf numFmtId="172" fontId="44" fillId="30" borderId="10" xfId="0" applyNumberFormat="1" applyFont="1" applyFill="1" applyBorder="1" applyAlignment="1">
      <alignment horizontal="center" vertical="center"/>
    </xf>
    <xf numFmtId="172" fontId="44" fillId="31" borderId="1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0" fillId="0" borderId="10" xfId="1" applyFont="1" applyFill="1" applyBorder="1" applyAlignment="1">
      <alignment horizontal="left" vertical="center" wrapText="1" shrinkToFi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right" vertical="center"/>
    </xf>
    <xf numFmtId="0" fontId="35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62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7"/>
    <cellStyle name="normální 16" xfId="108"/>
    <cellStyle name="normální 17" xfId="113"/>
    <cellStyle name="normální 18" xfId="114"/>
    <cellStyle name="normální 19" xfId="119"/>
    <cellStyle name="normální 2" xfId="30"/>
    <cellStyle name="Normální 2 10" xfId="116"/>
    <cellStyle name="normální 2 2" xfId="78"/>
    <cellStyle name="normální 2 3" xfId="79"/>
    <cellStyle name="Normální 2 3 10" xfId="122"/>
    <cellStyle name="normální 2 3 2" xfId="103"/>
    <cellStyle name="normální 2 3 3" xfId="100"/>
    <cellStyle name="Normální 2 3 4" xfId="105"/>
    <cellStyle name="normální 2 3 4 2" xfId="145"/>
    <cellStyle name="Normální 2 3 5" xfId="109"/>
    <cellStyle name="Normální 2 3 6" xfId="111"/>
    <cellStyle name="Normální 2 3 7" xfId="115"/>
    <cellStyle name="Normální 2 3 8" xfId="118"/>
    <cellStyle name="Normální 2 3 9" xfId="120"/>
    <cellStyle name="normální 2 4" xfId="77"/>
    <cellStyle name="normální 2 4 2" xfId="102"/>
    <cellStyle name="normální 2 4 3" xfId="99"/>
    <cellStyle name="normální 2 4 4" xfId="144"/>
    <cellStyle name="normální 2 5" xfId="101"/>
    <cellStyle name="normální 2 6" xfId="98"/>
    <cellStyle name="Normální 2 7" xfId="106"/>
    <cellStyle name="normální 2 7 2" xfId="143"/>
    <cellStyle name="Normální 2 8" xfId="110"/>
    <cellStyle name="Normální 2 9" xfId="112"/>
    <cellStyle name="normální 2_IP kamerový systém laboratoře" xfId="80"/>
    <cellStyle name="normální 20" xfId="121"/>
    <cellStyle name="normální 21" xfId="123"/>
    <cellStyle name="normální 22" xfId="124"/>
    <cellStyle name="normální 23" xfId="117"/>
    <cellStyle name="normální 24" xfId="125"/>
    <cellStyle name="normální 25" xfId="126"/>
    <cellStyle name="normální 26" xfId="132"/>
    <cellStyle name="normální 27" xfId="138"/>
    <cellStyle name="normální 28" xfId="134"/>
    <cellStyle name="normální 29" xfId="141"/>
    <cellStyle name="normální 3" xfId="81"/>
    <cellStyle name="normální 30" xfId="146"/>
    <cellStyle name="normální 31" xfId="133"/>
    <cellStyle name="normální 32" xfId="128"/>
    <cellStyle name="normální 33" xfId="129"/>
    <cellStyle name="normální 34" xfId="131"/>
    <cellStyle name="normální 35" xfId="140"/>
    <cellStyle name="normální 36" xfId="130"/>
    <cellStyle name="normální 37" xfId="136"/>
    <cellStyle name="normální 38" xfId="135"/>
    <cellStyle name="normální 39" xfId="139"/>
    <cellStyle name="normální 4" xfId="82"/>
    <cellStyle name="normální 40" xfId="137"/>
    <cellStyle name="normální 41" xfId="147"/>
    <cellStyle name="normální 42" xfId="148"/>
    <cellStyle name="normální 43" xfId="127"/>
    <cellStyle name="normální 44" xfId="142"/>
    <cellStyle name="normální 45" xfId="149"/>
    <cellStyle name="normální 46" xfId="150"/>
    <cellStyle name="normální 47" xfId="151"/>
    <cellStyle name="normální 48" xfId="152"/>
    <cellStyle name="normální 49" xfId="153"/>
    <cellStyle name="normální 5" xfId="83"/>
    <cellStyle name="normální 50" xfId="155"/>
    <cellStyle name="normální 51" xfId="154"/>
    <cellStyle name="normální 52" xfId="156"/>
    <cellStyle name="normální 53" xfId="157"/>
    <cellStyle name="normální 54" xfId="159"/>
    <cellStyle name="normální 55" xfId="158"/>
    <cellStyle name="normální 56" xfId="160"/>
    <cellStyle name="normální 57" xfId="161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114300</xdr:rowOff>
    </xdr:from>
    <xdr:to>
      <xdr:col>4</xdr:col>
      <xdr:colOff>304801</xdr:colOff>
      <xdr:row>0</xdr:row>
      <xdr:rowOff>942975</xdr:rowOff>
    </xdr:to>
    <xdr:pic>
      <xdr:nvPicPr>
        <xdr:cNvPr id="2" name="Obrázek 7" descr="C:\Users\paldav\Desktop\Loga\Logolinky\RGB\JPG\IROP_CZ_RO_B_C RGB_malý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4300"/>
          <a:ext cx="58293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31" zoomScaleNormal="100" workbookViewId="0">
      <selection activeCell="C37" sqref="C37"/>
    </sheetView>
  </sheetViews>
  <sheetFormatPr defaultColWidth="8.7109375" defaultRowHeight="12.75"/>
  <cols>
    <col min="1" max="1" width="8.7109375" style="3"/>
    <col min="2" max="2" width="18.140625" style="6" customWidth="1"/>
    <col min="3" max="3" width="51.42578125" style="3" customWidth="1"/>
    <col min="4" max="4" width="31.7109375" style="3" customWidth="1"/>
    <col min="5" max="5" width="13.28515625" style="6" customWidth="1"/>
    <col min="6" max="6" width="13.140625" style="6" customWidth="1"/>
    <col min="7" max="7" width="14" style="3" customWidth="1"/>
    <col min="8" max="10" width="17.85546875" style="3" customWidth="1"/>
    <col min="11" max="16384" width="8.7109375" style="3"/>
  </cols>
  <sheetData>
    <row r="1" spans="1:10" ht="75" customHeight="1">
      <c r="A1" s="35"/>
      <c r="B1" s="35"/>
      <c r="C1" s="35"/>
      <c r="D1" s="35"/>
      <c r="E1" s="35"/>
      <c r="F1" s="35"/>
      <c r="G1" s="35"/>
      <c r="H1" s="35"/>
    </row>
    <row r="2" spans="1:10" ht="34.9" customHeight="1">
      <c r="A2" s="36"/>
      <c r="B2" s="36"/>
      <c r="C2" s="36"/>
      <c r="D2" s="36"/>
      <c r="E2" s="36"/>
      <c r="F2" s="36"/>
      <c r="G2" s="36"/>
      <c r="H2" s="36"/>
      <c r="I2" s="4"/>
    </row>
    <row r="3" spans="1:10" ht="34.9" customHeight="1">
      <c r="A3" s="40" t="s">
        <v>62</v>
      </c>
      <c r="B3" s="40"/>
      <c r="C3" s="40"/>
      <c r="D3" s="40"/>
      <c r="E3" s="40"/>
      <c r="F3" s="40"/>
      <c r="G3" s="33"/>
      <c r="H3" s="33"/>
    </row>
    <row r="4" spans="1:10" ht="34.9" customHeight="1">
      <c r="A4" s="40" t="s">
        <v>53</v>
      </c>
      <c r="B4" s="41"/>
      <c r="C4" s="41"/>
      <c r="D4" s="41"/>
      <c r="E4" s="41"/>
      <c r="F4" s="41"/>
      <c r="G4" s="33"/>
      <c r="H4" s="33"/>
    </row>
    <row r="5" spans="1:10" ht="34.9" customHeight="1">
      <c r="A5" s="39"/>
      <c r="B5" s="39"/>
      <c r="C5" s="39"/>
      <c r="D5" s="39"/>
      <c r="E5" s="39"/>
      <c r="F5" s="39"/>
      <c r="G5" s="39"/>
      <c r="H5" s="39"/>
    </row>
    <row r="6" spans="1:10" ht="34.9" customHeight="1">
      <c r="A6" s="37" t="s">
        <v>54</v>
      </c>
      <c r="B6" s="38"/>
      <c r="C6" s="38"/>
      <c r="D6" s="38"/>
      <c r="E6" s="38"/>
      <c r="F6" s="38"/>
      <c r="G6" s="38"/>
      <c r="H6" s="38"/>
    </row>
    <row r="7" spans="1:10" ht="60.6" customHeight="1">
      <c r="A7" s="17" t="s">
        <v>4</v>
      </c>
      <c r="B7" s="17" t="s">
        <v>5</v>
      </c>
      <c r="C7" s="17" t="s">
        <v>2</v>
      </c>
      <c r="D7" s="18" t="s">
        <v>3</v>
      </c>
      <c r="E7" s="17" t="s">
        <v>6</v>
      </c>
      <c r="F7" s="17" t="s">
        <v>7</v>
      </c>
      <c r="G7" s="19" t="s">
        <v>9</v>
      </c>
      <c r="H7" s="25" t="s">
        <v>8</v>
      </c>
      <c r="I7" s="15" t="s">
        <v>60</v>
      </c>
      <c r="J7" s="16" t="s">
        <v>61</v>
      </c>
    </row>
    <row r="8" spans="1:10" ht="178.5">
      <c r="A8" s="17">
        <v>1</v>
      </c>
      <c r="B8" s="20" t="s">
        <v>17</v>
      </c>
      <c r="C8" s="21" t="s">
        <v>36</v>
      </c>
      <c r="D8" s="5" t="s">
        <v>1</v>
      </c>
      <c r="E8" s="22" t="s">
        <v>0</v>
      </c>
      <c r="F8" s="22">
        <v>18</v>
      </c>
      <c r="G8" s="26"/>
      <c r="H8" s="28">
        <f>SUM(F8*G8)</f>
        <v>0</v>
      </c>
      <c r="I8" s="29">
        <f>SUM(0.21*H8)</f>
        <v>0</v>
      </c>
      <c r="J8" s="29">
        <f>SUM(H8+I8)</f>
        <v>0</v>
      </c>
    </row>
    <row r="9" spans="1:10" ht="114.75">
      <c r="A9" s="17">
        <v>2</v>
      </c>
      <c r="B9" s="20" t="s">
        <v>18</v>
      </c>
      <c r="C9" s="21" t="s">
        <v>35</v>
      </c>
      <c r="D9" s="5" t="s">
        <v>1</v>
      </c>
      <c r="E9" s="22" t="s">
        <v>0</v>
      </c>
      <c r="F9" s="22">
        <v>18</v>
      </c>
      <c r="G9" s="26"/>
      <c r="H9" s="28">
        <f t="shared" ref="H9:H32" si="0">SUM(F9*G9)</f>
        <v>0</v>
      </c>
      <c r="I9" s="29">
        <f t="shared" ref="I9:I33" si="1">SUM(0.21*H9)</f>
        <v>0</v>
      </c>
      <c r="J9" s="29">
        <f t="shared" ref="J9:J33" si="2">SUM(H9+I9)</f>
        <v>0</v>
      </c>
    </row>
    <row r="10" spans="1:10" ht="204">
      <c r="A10" s="17">
        <v>3</v>
      </c>
      <c r="B10" s="20" t="s">
        <v>19</v>
      </c>
      <c r="C10" s="21" t="s">
        <v>37</v>
      </c>
      <c r="D10" s="5" t="s">
        <v>1</v>
      </c>
      <c r="E10" s="22" t="s">
        <v>0</v>
      </c>
      <c r="F10" s="22">
        <v>1</v>
      </c>
      <c r="G10" s="26"/>
      <c r="H10" s="28">
        <f t="shared" si="0"/>
        <v>0</v>
      </c>
      <c r="I10" s="29">
        <f t="shared" si="1"/>
        <v>0</v>
      </c>
      <c r="J10" s="29">
        <f t="shared" si="2"/>
        <v>0</v>
      </c>
    </row>
    <row r="11" spans="1:10" ht="204">
      <c r="A11" s="17">
        <v>4</v>
      </c>
      <c r="B11" s="20" t="s">
        <v>20</v>
      </c>
      <c r="C11" s="21" t="s">
        <v>43</v>
      </c>
      <c r="D11" s="5" t="s">
        <v>1</v>
      </c>
      <c r="E11" s="22" t="s">
        <v>0</v>
      </c>
      <c r="F11" s="22">
        <v>1</v>
      </c>
      <c r="G11" s="26"/>
      <c r="H11" s="28">
        <f t="shared" si="0"/>
        <v>0</v>
      </c>
      <c r="I11" s="29">
        <f t="shared" si="1"/>
        <v>0</v>
      </c>
      <c r="J11" s="29">
        <f t="shared" si="2"/>
        <v>0</v>
      </c>
    </row>
    <row r="12" spans="1:10" ht="204">
      <c r="A12" s="17">
        <v>5</v>
      </c>
      <c r="B12" s="20" t="s">
        <v>21</v>
      </c>
      <c r="C12" s="21" t="s">
        <v>38</v>
      </c>
      <c r="D12" s="5" t="s">
        <v>1</v>
      </c>
      <c r="E12" s="22" t="s">
        <v>0</v>
      </c>
      <c r="F12" s="22">
        <v>18</v>
      </c>
      <c r="G12" s="26"/>
      <c r="H12" s="28">
        <f t="shared" si="0"/>
        <v>0</v>
      </c>
      <c r="I12" s="29">
        <f t="shared" si="1"/>
        <v>0</v>
      </c>
      <c r="J12" s="29">
        <f t="shared" si="2"/>
        <v>0</v>
      </c>
    </row>
    <row r="13" spans="1:10" ht="25.5">
      <c r="A13" s="17">
        <v>6</v>
      </c>
      <c r="B13" s="20" t="s">
        <v>22</v>
      </c>
      <c r="C13" s="21" t="s">
        <v>33</v>
      </c>
      <c r="D13" s="5" t="s">
        <v>1</v>
      </c>
      <c r="E13" s="22" t="s">
        <v>0</v>
      </c>
      <c r="F13" s="22">
        <v>19</v>
      </c>
      <c r="G13" s="26"/>
      <c r="H13" s="28">
        <f t="shared" si="0"/>
        <v>0</v>
      </c>
      <c r="I13" s="29">
        <f t="shared" si="1"/>
        <v>0</v>
      </c>
      <c r="J13" s="29">
        <f t="shared" si="2"/>
        <v>0</v>
      </c>
    </row>
    <row r="14" spans="1:10" ht="165.75">
      <c r="A14" s="17">
        <v>7</v>
      </c>
      <c r="B14" s="20" t="s">
        <v>23</v>
      </c>
      <c r="C14" s="21" t="s">
        <v>44</v>
      </c>
      <c r="D14" s="5" t="s">
        <v>1</v>
      </c>
      <c r="E14" s="22" t="s">
        <v>0</v>
      </c>
      <c r="F14" s="22">
        <v>19</v>
      </c>
      <c r="G14" s="26"/>
      <c r="H14" s="28">
        <f t="shared" si="0"/>
        <v>0</v>
      </c>
      <c r="I14" s="29">
        <f t="shared" si="1"/>
        <v>0</v>
      </c>
      <c r="J14" s="29">
        <f t="shared" si="2"/>
        <v>0</v>
      </c>
    </row>
    <row r="15" spans="1:10" ht="38.25">
      <c r="A15" s="17">
        <v>8</v>
      </c>
      <c r="B15" s="34" t="s">
        <v>63</v>
      </c>
      <c r="C15" s="23" t="s">
        <v>64</v>
      </c>
      <c r="D15" s="5" t="s">
        <v>1</v>
      </c>
      <c r="E15" s="22" t="s">
        <v>0</v>
      </c>
      <c r="F15" s="22">
        <v>18</v>
      </c>
      <c r="G15" s="26"/>
      <c r="H15" s="28">
        <f t="shared" si="0"/>
        <v>0</v>
      </c>
      <c r="I15" s="29">
        <f t="shared" si="1"/>
        <v>0</v>
      </c>
      <c r="J15" s="29">
        <f t="shared" si="2"/>
        <v>0</v>
      </c>
    </row>
    <row r="16" spans="1:10" ht="140.25">
      <c r="A16" s="17">
        <v>9</v>
      </c>
      <c r="B16" s="20" t="s">
        <v>24</v>
      </c>
      <c r="C16" s="13" t="s">
        <v>57</v>
      </c>
      <c r="D16" s="5" t="s">
        <v>1</v>
      </c>
      <c r="E16" s="22" t="s">
        <v>0</v>
      </c>
      <c r="F16" s="22">
        <v>1</v>
      </c>
      <c r="G16" s="26"/>
      <c r="H16" s="28">
        <f t="shared" si="0"/>
        <v>0</v>
      </c>
      <c r="I16" s="29">
        <f t="shared" si="1"/>
        <v>0</v>
      </c>
      <c r="J16" s="29">
        <f t="shared" si="2"/>
        <v>0</v>
      </c>
    </row>
    <row r="17" spans="1:10" ht="63.75">
      <c r="A17" s="17">
        <v>10</v>
      </c>
      <c r="B17" s="20" t="s">
        <v>25</v>
      </c>
      <c r="C17" s="21" t="s">
        <v>45</v>
      </c>
      <c r="D17" s="5" t="s">
        <v>1</v>
      </c>
      <c r="E17" s="22" t="s">
        <v>0</v>
      </c>
      <c r="F17" s="22">
        <v>1</v>
      </c>
      <c r="G17" s="26"/>
      <c r="H17" s="28">
        <f t="shared" si="0"/>
        <v>0</v>
      </c>
      <c r="I17" s="29">
        <f t="shared" si="1"/>
        <v>0</v>
      </c>
      <c r="J17" s="29">
        <f t="shared" si="2"/>
        <v>0</v>
      </c>
    </row>
    <row r="18" spans="1:10" ht="127.5">
      <c r="A18" s="17">
        <v>11</v>
      </c>
      <c r="B18" s="20" t="s">
        <v>26</v>
      </c>
      <c r="C18" s="13" t="s">
        <v>58</v>
      </c>
      <c r="D18" s="5" t="s">
        <v>1</v>
      </c>
      <c r="E18" s="22" t="s">
        <v>0</v>
      </c>
      <c r="F18" s="22">
        <v>18</v>
      </c>
      <c r="G18" s="26"/>
      <c r="H18" s="28">
        <f t="shared" si="0"/>
        <v>0</v>
      </c>
      <c r="I18" s="29">
        <f t="shared" si="1"/>
        <v>0</v>
      </c>
      <c r="J18" s="29">
        <f t="shared" si="2"/>
        <v>0</v>
      </c>
    </row>
    <row r="19" spans="1:10" ht="38.25">
      <c r="A19" s="17">
        <v>12</v>
      </c>
      <c r="B19" s="20" t="s">
        <v>27</v>
      </c>
      <c r="C19" s="21" t="s">
        <v>39</v>
      </c>
      <c r="D19" s="5" t="s">
        <v>1</v>
      </c>
      <c r="E19" s="22" t="s">
        <v>0</v>
      </c>
      <c r="F19" s="22">
        <v>18</v>
      </c>
      <c r="G19" s="26"/>
      <c r="H19" s="28">
        <f t="shared" si="0"/>
        <v>0</v>
      </c>
      <c r="I19" s="29">
        <f t="shared" si="1"/>
        <v>0</v>
      </c>
      <c r="J19" s="29">
        <f t="shared" si="2"/>
        <v>0</v>
      </c>
    </row>
    <row r="20" spans="1:10" ht="51">
      <c r="A20" s="17">
        <v>13</v>
      </c>
      <c r="B20" s="20" t="s">
        <v>11</v>
      </c>
      <c r="C20" s="21" t="s">
        <v>46</v>
      </c>
      <c r="D20" s="5" t="s">
        <v>1</v>
      </c>
      <c r="E20" s="22" t="s">
        <v>0</v>
      </c>
      <c r="F20" s="22">
        <v>1</v>
      </c>
      <c r="G20" s="26"/>
      <c r="H20" s="28">
        <f t="shared" si="0"/>
        <v>0</v>
      </c>
      <c r="I20" s="29">
        <f t="shared" si="1"/>
        <v>0</v>
      </c>
      <c r="J20" s="29">
        <f t="shared" si="2"/>
        <v>0</v>
      </c>
    </row>
    <row r="21" spans="1:10" ht="140.25">
      <c r="A21" s="17">
        <v>14</v>
      </c>
      <c r="B21" s="20" t="s">
        <v>12</v>
      </c>
      <c r="C21" s="21" t="s">
        <v>40</v>
      </c>
      <c r="D21" s="5" t="s">
        <v>1</v>
      </c>
      <c r="E21" s="22" t="s">
        <v>0</v>
      </c>
      <c r="F21" s="22">
        <v>1</v>
      </c>
      <c r="G21" s="26"/>
      <c r="H21" s="28">
        <f t="shared" si="0"/>
        <v>0</v>
      </c>
      <c r="I21" s="29">
        <f t="shared" si="1"/>
        <v>0</v>
      </c>
      <c r="J21" s="29">
        <f t="shared" si="2"/>
        <v>0</v>
      </c>
    </row>
    <row r="22" spans="1:10" ht="165.75">
      <c r="A22" s="17">
        <v>15</v>
      </c>
      <c r="B22" s="20" t="s">
        <v>31</v>
      </c>
      <c r="C22" s="14" t="s">
        <v>56</v>
      </c>
      <c r="D22" s="5" t="s">
        <v>1</v>
      </c>
      <c r="E22" s="22" t="s">
        <v>0</v>
      </c>
      <c r="F22" s="22">
        <v>1</v>
      </c>
      <c r="G22" s="26"/>
      <c r="H22" s="28">
        <f t="shared" si="0"/>
        <v>0</v>
      </c>
      <c r="I22" s="29">
        <f t="shared" si="1"/>
        <v>0</v>
      </c>
      <c r="J22" s="29">
        <f t="shared" si="2"/>
        <v>0</v>
      </c>
    </row>
    <row r="23" spans="1:10" ht="89.25">
      <c r="A23" s="17">
        <v>16</v>
      </c>
      <c r="B23" s="20" t="s">
        <v>13</v>
      </c>
      <c r="C23" s="21" t="s">
        <v>47</v>
      </c>
      <c r="D23" s="5" t="s">
        <v>1</v>
      </c>
      <c r="E23" s="22" t="s">
        <v>0</v>
      </c>
      <c r="F23" s="22">
        <v>1</v>
      </c>
      <c r="G23" s="26"/>
      <c r="H23" s="28">
        <f t="shared" si="0"/>
        <v>0</v>
      </c>
      <c r="I23" s="29">
        <f t="shared" si="1"/>
        <v>0</v>
      </c>
      <c r="J23" s="29">
        <f t="shared" si="2"/>
        <v>0</v>
      </c>
    </row>
    <row r="24" spans="1:10" ht="63.75">
      <c r="A24" s="17">
        <v>17</v>
      </c>
      <c r="B24" s="20" t="s">
        <v>15</v>
      </c>
      <c r="C24" s="21" t="s">
        <v>41</v>
      </c>
      <c r="D24" s="5" t="s">
        <v>1</v>
      </c>
      <c r="E24" s="22" t="s">
        <v>0</v>
      </c>
      <c r="F24" s="22">
        <v>1</v>
      </c>
      <c r="G24" s="26"/>
      <c r="H24" s="28">
        <f t="shared" si="0"/>
        <v>0</v>
      </c>
      <c r="I24" s="29">
        <f t="shared" si="1"/>
        <v>0</v>
      </c>
      <c r="J24" s="29">
        <f t="shared" si="2"/>
        <v>0</v>
      </c>
    </row>
    <row r="25" spans="1:10" ht="89.25">
      <c r="A25" s="17">
        <v>18</v>
      </c>
      <c r="B25" s="20" t="s">
        <v>14</v>
      </c>
      <c r="C25" s="21" t="s">
        <v>42</v>
      </c>
      <c r="D25" s="5" t="s">
        <v>1</v>
      </c>
      <c r="E25" s="22" t="s">
        <v>0</v>
      </c>
      <c r="F25" s="22">
        <v>1</v>
      </c>
      <c r="G25" s="26"/>
      <c r="H25" s="28">
        <f t="shared" si="0"/>
        <v>0</v>
      </c>
      <c r="I25" s="29">
        <f t="shared" si="1"/>
        <v>0</v>
      </c>
      <c r="J25" s="29">
        <f t="shared" si="2"/>
        <v>0</v>
      </c>
    </row>
    <row r="26" spans="1:10" ht="51">
      <c r="A26" s="17">
        <v>19</v>
      </c>
      <c r="B26" s="20" t="s">
        <v>11</v>
      </c>
      <c r="C26" s="21" t="s">
        <v>59</v>
      </c>
      <c r="D26" s="5" t="s">
        <v>1</v>
      </c>
      <c r="E26" s="22" t="s">
        <v>0</v>
      </c>
      <c r="F26" s="22">
        <v>1</v>
      </c>
      <c r="G26" s="26"/>
      <c r="H26" s="28">
        <f t="shared" si="0"/>
        <v>0</v>
      </c>
      <c r="I26" s="29">
        <f t="shared" si="1"/>
        <v>0</v>
      </c>
      <c r="J26" s="29">
        <f t="shared" si="2"/>
        <v>0</v>
      </c>
    </row>
    <row r="27" spans="1:10" ht="25.5">
      <c r="A27" s="17">
        <v>20</v>
      </c>
      <c r="B27" s="20" t="s">
        <v>16</v>
      </c>
      <c r="C27" s="21" t="s">
        <v>32</v>
      </c>
      <c r="D27" s="5" t="s">
        <v>1</v>
      </c>
      <c r="E27" s="22" t="s">
        <v>0</v>
      </c>
      <c r="F27" s="22">
        <v>1</v>
      </c>
      <c r="G27" s="26"/>
      <c r="H27" s="28">
        <f t="shared" si="0"/>
        <v>0</v>
      </c>
      <c r="I27" s="29">
        <f t="shared" si="1"/>
        <v>0</v>
      </c>
      <c r="J27" s="29">
        <f t="shared" si="2"/>
        <v>0</v>
      </c>
    </row>
    <row r="28" spans="1:10" ht="409.5">
      <c r="A28" s="17">
        <v>21</v>
      </c>
      <c r="B28" s="20" t="s">
        <v>10</v>
      </c>
      <c r="C28" s="8" t="s">
        <v>48</v>
      </c>
      <c r="D28" s="5" t="s">
        <v>1</v>
      </c>
      <c r="E28" s="22" t="s">
        <v>0</v>
      </c>
      <c r="F28" s="22">
        <v>1</v>
      </c>
      <c r="G28" s="26"/>
      <c r="H28" s="28">
        <f t="shared" si="0"/>
        <v>0</v>
      </c>
      <c r="I28" s="29">
        <f t="shared" si="1"/>
        <v>0</v>
      </c>
      <c r="J28" s="29">
        <f t="shared" si="2"/>
        <v>0</v>
      </c>
    </row>
    <row r="29" spans="1:10" ht="51">
      <c r="A29" s="17">
        <v>22</v>
      </c>
      <c r="B29" s="20" t="s">
        <v>28</v>
      </c>
      <c r="C29" s="11" t="s">
        <v>34</v>
      </c>
      <c r="D29" s="5" t="s">
        <v>1</v>
      </c>
      <c r="E29" s="22" t="s">
        <v>0</v>
      </c>
      <c r="F29" s="22">
        <v>1</v>
      </c>
      <c r="G29" s="26"/>
      <c r="H29" s="28">
        <f t="shared" si="0"/>
        <v>0</v>
      </c>
      <c r="I29" s="29">
        <f t="shared" si="1"/>
        <v>0</v>
      </c>
      <c r="J29" s="29">
        <f t="shared" si="2"/>
        <v>0</v>
      </c>
    </row>
    <row r="30" spans="1:10" ht="114.75">
      <c r="A30" s="17">
        <v>23</v>
      </c>
      <c r="B30" s="20" t="s">
        <v>29</v>
      </c>
      <c r="C30" s="9" t="s">
        <v>49</v>
      </c>
      <c r="D30" s="5" t="s">
        <v>1</v>
      </c>
      <c r="E30" s="22" t="s">
        <v>0</v>
      </c>
      <c r="F30" s="22">
        <v>1</v>
      </c>
      <c r="G30" s="26"/>
      <c r="H30" s="28">
        <f t="shared" si="0"/>
        <v>0</v>
      </c>
      <c r="I30" s="29">
        <f t="shared" si="1"/>
        <v>0</v>
      </c>
      <c r="J30" s="29">
        <f t="shared" si="2"/>
        <v>0</v>
      </c>
    </row>
    <row r="31" spans="1:10" ht="89.25">
      <c r="A31" s="17">
        <v>24</v>
      </c>
      <c r="B31" s="20" t="s">
        <v>30</v>
      </c>
      <c r="C31" s="10" t="s">
        <v>50</v>
      </c>
      <c r="D31" s="5" t="s">
        <v>1</v>
      </c>
      <c r="E31" s="22" t="s">
        <v>0</v>
      </c>
      <c r="F31" s="22">
        <v>1</v>
      </c>
      <c r="G31" s="26"/>
      <c r="H31" s="28">
        <f t="shared" si="0"/>
        <v>0</v>
      </c>
      <c r="I31" s="29">
        <f t="shared" si="1"/>
        <v>0</v>
      </c>
      <c r="J31" s="29">
        <f t="shared" si="2"/>
        <v>0</v>
      </c>
    </row>
    <row r="32" spans="1:10" s="7" customFormat="1" ht="38.25">
      <c r="A32" s="17">
        <v>25</v>
      </c>
      <c r="B32" s="1" t="s">
        <v>51</v>
      </c>
      <c r="C32" s="23" t="s">
        <v>52</v>
      </c>
      <c r="D32" s="2" t="s">
        <v>1</v>
      </c>
      <c r="E32" s="24" t="s">
        <v>0</v>
      </c>
      <c r="F32" s="24">
        <v>1</v>
      </c>
      <c r="G32" s="27"/>
      <c r="H32" s="28">
        <f t="shared" si="0"/>
        <v>0</v>
      </c>
      <c r="I32" s="29">
        <f t="shared" si="1"/>
        <v>0</v>
      </c>
      <c r="J32" s="29">
        <f t="shared" si="2"/>
        <v>0</v>
      </c>
    </row>
    <row r="33" spans="1:10" s="7" customFormat="1" ht="28.5" customHeight="1">
      <c r="A33" s="3"/>
      <c r="B33" s="6"/>
      <c r="C33" s="3"/>
      <c r="D33" s="3"/>
      <c r="E33" s="6"/>
      <c r="F33" s="6"/>
      <c r="G33" s="3"/>
      <c r="H33" s="30">
        <f>SUM(H8:H32)</f>
        <v>0</v>
      </c>
      <c r="I33" s="31">
        <f t="shared" si="1"/>
        <v>0</v>
      </c>
      <c r="J33" s="32">
        <f t="shared" si="2"/>
        <v>0</v>
      </c>
    </row>
    <row r="34" spans="1:10" s="7" customFormat="1">
      <c r="A34" s="3"/>
      <c r="B34" s="6"/>
      <c r="C34" s="3"/>
      <c r="D34" s="3"/>
      <c r="E34" s="6"/>
      <c r="F34" s="6"/>
      <c r="G34" s="3"/>
      <c r="H34" s="3"/>
    </row>
    <row r="35" spans="1:10" s="7" customFormat="1" ht="15.75">
      <c r="A35" s="3"/>
      <c r="B35" s="12" t="s">
        <v>65</v>
      </c>
      <c r="C35" s="3"/>
      <c r="D35" s="3"/>
      <c r="E35" s="6"/>
      <c r="F35" s="6"/>
      <c r="G35" s="3"/>
      <c r="H35" s="3"/>
    </row>
    <row r="36" spans="1:10" s="7" customFormat="1">
      <c r="A36" s="3"/>
      <c r="B36" s="6"/>
      <c r="C36" s="3"/>
      <c r="D36" s="3"/>
      <c r="E36" s="6"/>
      <c r="F36" s="6"/>
      <c r="G36" s="3"/>
      <c r="H36" s="3"/>
    </row>
    <row r="37" spans="1:10" ht="15.75">
      <c r="B37" s="12" t="s">
        <v>55</v>
      </c>
    </row>
  </sheetData>
  <mergeCells count="6">
    <mergeCell ref="A1:H1"/>
    <mergeCell ref="A2:H2"/>
    <mergeCell ref="A6:H6"/>
    <mergeCell ref="A5:H5"/>
    <mergeCell ref="A4:F4"/>
    <mergeCell ref="A3:F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3 - IT pro jazyk. uč.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Lucie Jeroušková</cp:lastModifiedBy>
  <dcterms:created xsi:type="dcterms:W3CDTF">2017-05-18T06:47:51Z</dcterms:created>
  <dcterms:modified xsi:type="dcterms:W3CDTF">2018-03-01T14:06:20Z</dcterms:modified>
</cp:coreProperties>
</file>