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198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<sst xmlns="http://schemas.openxmlformats.org/spreadsheetml/2006/main" count="24" uniqueCount="23">
  <si>
    <t>sazba -produkt  (požadované)</t>
  </si>
  <si>
    <t>předpokládané množství odběru (MWh) v členění dle stávajícího stavu</t>
  </si>
  <si>
    <t>celková cena bez DPH (Kč)</t>
  </si>
  <si>
    <t>nízký tarif (NT)</t>
  </si>
  <si>
    <t>vysoký tarif (VT)</t>
  </si>
  <si>
    <t>odběr celkem</t>
  </si>
  <si>
    <t>vysoký tar. (VT)</t>
  </si>
  <si>
    <t>x</t>
  </si>
  <si>
    <t>celkem NN</t>
  </si>
  <si>
    <t>Daň z EE</t>
  </si>
  <si>
    <t>VN</t>
  </si>
  <si>
    <t>CELKEM NN + VN</t>
  </si>
  <si>
    <t>Množství objemu nízké napětí (NN) dle přílohy č. 1 ZD na období 24 měsíců</t>
  </si>
  <si>
    <t>C01d, C02d, C03d, D02d</t>
  </si>
  <si>
    <t xml:space="preserve">C25d   </t>
  </si>
  <si>
    <t>C45d</t>
  </si>
  <si>
    <r>
      <rPr>
        <b/>
        <sz val="10"/>
        <rFont val="Verdana"/>
        <family val="2"/>
      </rPr>
      <t xml:space="preserve">Příloha č. 2 - Rozpis ceny plnění - elektrická energie  </t>
    </r>
    <r>
      <rPr>
        <b/>
        <sz val="10"/>
        <color theme="0"/>
        <rFont val="Verdana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</si>
  <si>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uchazeči vyplní pouze světlě žluté pole</t>
  </si>
  <si>
    <t>jednotková  cena bez DPH (Kč/MWh)</t>
  </si>
  <si>
    <t>Výše DPH (Kč)</t>
  </si>
  <si>
    <t>Celková cena s daní z EE bez DPH</t>
  </si>
  <si>
    <t>celková cena včetně daně a DPH (Kč)</t>
  </si>
  <si>
    <t>Množství objemu vysokého napětí (VN) dle přílohy č. 1 ZD na období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</si>
</sst>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</fonts>
  <fills count="9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/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2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2" borderId="5" xfId="0" applyFill="1" applyBorder="1"/>
    <xf numFmtId="0" fontId="2" fillId="3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164" fontId="7" fillId="5" borderId="8" xfId="0" applyNumberFormat="1" applyFont="1" applyFill="1" applyBorder="1" applyAlignment="1">
      <alignment horizontal="center" vertical="center" wrapText="1"/>
    </xf>
    <xf numFmtId="2" fontId="7" fillId="5" borderId="8" xfId="0" applyNumberFormat="1" applyFont="1" applyFill="1" applyBorder="1" applyAlignment="1">
      <alignment horizontal="center" vertical="center" wrapText="1"/>
    </xf>
    <xf numFmtId="2" fontId="7" fillId="5" borderId="9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2" fontId="2" fillId="7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/>
    </xf>
    <xf numFmtId="0" fontId="7" fillId="8" borderId="3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 topLeftCell="A1">
      <selection activeCell="E8" sqref="E8"/>
    </sheetView>
  </sheetViews>
  <sheetFormatPr defaultColWidth="9.140625" defaultRowHeight="15"/>
  <cols>
    <col min="1" max="1" width="23.421875" style="0" customWidth="1"/>
    <col min="2" max="2" width="16.28125" style="0" customWidth="1"/>
    <col min="3" max="3" width="11.00390625" style="0" bestFit="1" customWidth="1"/>
    <col min="4" max="4" width="10.00390625" style="0" bestFit="1" customWidth="1"/>
    <col min="5" max="5" width="11.57421875" style="0" customWidth="1"/>
    <col min="6" max="7" width="9.7109375" style="0" bestFit="1" customWidth="1"/>
    <col min="8" max="8" width="17.7109375" style="0" customWidth="1"/>
    <col min="9" max="9" width="12.57421875" style="0" customWidth="1"/>
    <col min="10" max="10" width="13.421875" style="0" customWidth="1"/>
    <col min="11" max="11" width="13.00390625" style="0" customWidth="1"/>
    <col min="12" max="12" width="14.00390625" style="0" customWidth="1"/>
  </cols>
  <sheetData>
    <row r="1" spans="1:12" ht="43.5" customHeight="1" thickBot="1">
      <c r="A1" s="29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2" ht="36.75" customHeight="1">
      <c r="A2" s="32"/>
      <c r="B2" s="34" t="s">
        <v>0</v>
      </c>
      <c r="C2" s="36" t="s">
        <v>1</v>
      </c>
      <c r="D2" s="36"/>
      <c r="E2" s="36"/>
      <c r="F2" s="36" t="s">
        <v>18</v>
      </c>
      <c r="G2" s="36"/>
      <c r="H2" s="36" t="s">
        <v>2</v>
      </c>
      <c r="I2" s="36" t="s">
        <v>9</v>
      </c>
      <c r="J2" s="36" t="s">
        <v>20</v>
      </c>
      <c r="K2" s="36" t="s">
        <v>19</v>
      </c>
      <c r="L2" s="38" t="s">
        <v>21</v>
      </c>
    </row>
    <row r="3" spans="1:12" ht="38.25">
      <c r="A3" s="33"/>
      <c r="B3" s="35"/>
      <c r="C3" s="23" t="s">
        <v>3</v>
      </c>
      <c r="D3" s="23" t="s">
        <v>4</v>
      </c>
      <c r="E3" s="23" t="s">
        <v>5</v>
      </c>
      <c r="F3" s="23" t="s">
        <v>3</v>
      </c>
      <c r="G3" s="23" t="s">
        <v>6</v>
      </c>
      <c r="H3" s="37"/>
      <c r="I3" s="37"/>
      <c r="J3" s="37"/>
      <c r="K3" s="37"/>
      <c r="L3" s="39"/>
    </row>
    <row r="4" spans="1:12" ht="36.75" customHeight="1">
      <c r="A4" s="26" t="s">
        <v>12</v>
      </c>
      <c r="B4" s="9" t="s">
        <v>13</v>
      </c>
      <c r="C4" s="5">
        <v>53.47</v>
      </c>
      <c r="D4" s="5">
        <v>3133.266</v>
      </c>
      <c r="E4" s="5">
        <f>C4+D4</f>
        <v>3186.736</v>
      </c>
      <c r="F4" s="10"/>
      <c r="G4" s="10"/>
      <c r="H4" s="11">
        <f>C4*F4+D4*G4</f>
        <v>0</v>
      </c>
      <c r="I4" s="11">
        <f>E4*28.3</f>
        <v>90184.6288</v>
      </c>
      <c r="J4" s="11">
        <f>H4+I4</f>
        <v>90184.6288</v>
      </c>
      <c r="K4" s="11">
        <f>J4*0.21</f>
        <v>18938.772048</v>
      </c>
      <c r="L4" s="4">
        <f>J4+K4</f>
        <v>109123.400848</v>
      </c>
    </row>
    <row r="5" spans="1:12" ht="24.75" customHeight="1">
      <c r="A5" s="26"/>
      <c r="B5" s="9" t="s">
        <v>14</v>
      </c>
      <c r="C5" s="5">
        <v>183.502</v>
      </c>
      <c r="D5" s="5">
        <v>456.018</v>
      </c>
      <c r="E5" s="5">
        <f aca="true" t="shared" si="0" ref="E5:E6">C5+D5</f>
        <v>639.52</v>
      </c>
      <c r="F5" s="10"/>
      <c r="G5" s="10"/>
      <c r="H5" s="11">
        <f>C5*F5+D5*G5</f>
        <v>0</v>
      </c>
      <c r="I5" s="11">
        <f aca="true" t="shared" si="1" ref="I5:I8">E5*28.3</f>
        <v>18098.416</v>
      </c>
      <c r="J5" s="11">
        <f>H5+I5</f>
        <v>18098.416</v>
      </c>
      <c r="K5" s="11">
        <f aca="true" t="shared" si="2" ref="K5:K8">J5*0.21</f>
        <v>3800.66736</v>
      </c>
      <c r="L5" s="4">
        <f aca="true" t="shared" si="3" ref="L5:L8">J5+K5</f>
        <v>21899.08336</v>
      </c>
    </row>
    <row r="6" spans="1:12" ht="18.75" customHeight="1">
      <c r="A6" s="26"/>
      <c r="B6" s="9" t="s">
        <v>15</v>
      </c>
      <c r="C6" s="5">
        <v>119.604</v>
      </c>
      <c r="D6" s="5">
        <v>28.12</v>
      </c>
      <c r="E6" s="5">
        <f t="shared" si="0"/>
        <v>147.724</v>
      </c>
      <c r="F6" s="10"/>
      <c r="G6" s="10"/>
      <c r="H6" s="11">
        <f>C6*F6+D6*G6</f>
        <v>0</v>
      </c>
      <c r="I6" s="11">
        <f t="shared" si="1"/>
        <v>4180.589199999999</v>
      </c>
      <c r="J6" s="11">
        <f>H6+I6</f>
        <v>4180.589199999999</v>
      </c>
      <c r="K6" s="11">
        <f t="shared" si="2"/>
        <v>877.9237319999999</v>
      </c>
      <c r="L6" s="4">
        <f t="shared" si="3"/>
        <v>5058.512932</v>
      </c>
    </row>
    <row r="7" spans="1:12" ht="15">
      <c r="A7" s="27" t="s">
        <v>8</v>
      </c>
      <c r="B7" s="28"/>
      <c r="C7" s="12">
        <f>SUM(C4:C6)</f>
        <v>356.576</v>
      </c>
      <c r="D7" s="12">
        <f>SUM(D4:D6)</f>
        <v>3617.404</v>
      </c>
      <c r="E7" s="12">
        <f>SUM(E4:E6)</f>
        <v>3973.98</v>
      </c>
      <c r="F7" s="13"/>
      <c r="G7" s="13"/>
      <c r="H7" s="14">
        <f>SUM(H4:H6)</f>
        <v>0</v>
      </c>
      <c r="I7" s="14">
        <f>SUM(I4:I6)</f>
        <v>112463.634</v>
      </c>
      <c r="J7" s="14">
        <f>SUM(J4:J6)</f>
        <v>112463.634</v>
      </c>
      <c r="K7" s="14">
        <f>SUM(K4:K6)</f>
        <v>23617.363139999998</v>
      </c>
      <c r="L7" s="16">
        <f>SUM(L4:L6)</f>
        <v>136080.99714000002</v>
      </c>
    </row>
    <row r="8" spans="1:12" ht="51">
      <c r="A8" s="17" t="s">
        <v>22</v>
      </c>
      <c r="B8" s="15" t="s">
        <v>10</v>
      </c>
      <c r="C8" s="25">
        <v>0</v>
      </c>
      <c r="D8" s="5">
        <v>2524.128</v>
      </c>
      <c r="E8" s="25">
        <f>C8+D8</f>
        <v>2524.128</v>
      </c>
      <c r="F8" s="24" t="s">
        <v>7</v>
      </c>
      <c r="G8" s="10"/>
      <c r="H8" s="11">
        <f>D8*G8</f>
        <v>0</v>
      </c>
      <c r="I8" s="11">
        <f t="shared" si="1"/>
        <v>71432.8224</v>
      </c>
      <c r="J8" s="11">
        <f>H8+I8</f>
        <v>71432.8224</v>
      </c>
      <c r="K8" s="11">
        <f t="shared" si="2"/>
        <v>15000.892704</v>
      </c>
      <c r="L8" s="4">
        <f t="shared" si="3"/>
        <v>86433.715104</v>
      </c>
    </row>
    <row r="9" spans="1:12" ht="15.75" thickBot="1">
      <c r="A9" s="18" t="s">
        <v>11</v>
      </c>
      <c r="B9" s="19"/>
      <c r="C9" s="20">
        <f>SUM(C7:C8)</f>
        <v>356.576</v>
      </c>
      <c r="D9" s="20">
        <f>SUM(D7:D8)</f>
        <v>6141.532</v>
      </c>
      <c r="E9" s="20">
        <f>SUM(E7:E8)</f>
        <v>6498.108</v>
      </c>
      <c r="F9" s="19"/>
      <c r="G9" s="19"/>
      <c r="H9" s="21">
        <f>SUM(H7:H8)</f>
        <v>0</v>
      </c>
      <c r="I9" s="21">
        <f>SUM(I7:I8)</f>
        <v>183896.45640000002</v>
      </c>
      <c r="J9" s="21">
        <f>SUM(J7:J8)</f>
        <v>183896.45640000002</v>
      </c>
      <c r="K9" s="21">
        <f>SUM(K7:K8)</f>
        <v>38618.255844</v>
      </c>
      <c r="L9" s="22">
        <f>SUM(L7:L8)</f>
        <v>222514.71224400002</v>
      </c>
    </row>
    <row r="10" spans="1:12" ht="15.75" thickBo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.75" thickBot="1">
      <c r="A11" s="6" t="s">
        <v>17</v>
      </c>
      <c r="B11" s="7"/>
      <c r="C11" s="8"/>
      <c r="D11" s="3"/>
      <c r="E11" s="3"/>
      <c r="F11" s="3"/>
      <c r="G11" s="3"/>
      <c r="H11" s="3"/>
      <c r="I11" s="3"/>
      <c r="J11" s="3"/>
      <c r="K11" s="3"/>
      <c r="L11" s="3"/>
    </row>
    <row r="12" spans="1:12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12">
    <mergeCell ref="A4:A6"/>
    <mergeCell ref="A7:B7"/>
    <mergeCell ref="A1:L1"/>
    <mergeCell ref="A2:A3"/>
    <mergeCell ref="B2:B3"/>
    <mergeCell ref="C2:E2"/>
    <mergeCell ref="F2:G2"/>
    <mergeCell ref="H2:H3"/>
    <mergeCell ref="K2:K3"/>
    <mergeCell ref="L2:L3"/>
    <mergeCell ref="I2:I3"/>
    <mergeCell ref="J2:J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Rozsypalkova</cp:lastModifiedBy>
  <cp:lastPrinted>2017-06-13T13:43:38Z</cp:lastPrinted>
  <dcterms:created xsi:type="dcterms:W3CDTF">2013-04-02T10:44:02Z</dcterms:created>
  <dcterms:modified xsi:type="dcterms:W3CDTF">2017-06-16T09:05:17Z</dcterms:modified>
  <cp:category/>
  <cp:version/>
  <cp:contentType/>
  <cp:contentStatus/>
</cp:coreProperties>
</file>