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Baliček č. 1 " sheetId="1" r:id="rId1"/>
    <sheet name="Baliček č. 2 " sheetId="2" r:id="rId2"/>
    <sheet name="Baliček č. 3" sheetId="3" r:id="rId3"/>
  </sheets>
  <definedNames/>
  <calcPr calcId="145621"/>
</workbook>
</file>

<file path=xl/sharedStrings.xml><?xml version="1.0" encoding="utf-8"?>
<sst xmlns="http://schemas.openxmlformats.org/spreadsheetml/2006/main" count="655" uniqueCount="238">
  <si>
    <t>číslo kotelny</t>
  </si>
  <si>
    <t>Adresa, č.p.</t>
  </si>
  <si>
    <t xml:space="preserve">tepelný výkon </t>
  </si>
  <si>
    <t>Rok uvedení do</t>
  </si>
  <si>
    <t xml:space="preserve">příprava teplé </t>
  </si>
  <si>
    <t xml:space="preserve">výroba tepla </t>
  </si>
  <si>
    <t>výroba tepla</t>
  </si>
  <si>
    <t>účinnost zdroje</t>
  </si>
  <si>
    <t>Správce</t>
  </si>
  <si>
    <t>Pasport</t>
  </si>
  <si>
    <t>kotelny</t>
  </si>
  <si>
    <t>provozu</t>
  </si>
  <si>
    <t>vody ano/ne</t>
  </si>
  <si>
    <t>sezóna 2014</t>
  </si>
  <si>
    <t>sezóna 2015</t>
  </si>
  <si>
    <t>objektu</t>
  </si>
  <si>
    <t>elektrická energie</t>
  </si>
  <si>
    <t>KW</t>
  </si>
  <si>
    <t>GJ</t>
  </si>
  <si>
    <t>úhrada v Kč</t>
  </si>
  <si>
    <t>K3</t>
  </si>
  <si>
    <t xml:space="preserve">Anglická 17/391 </t>
  </si>
  <si>
    <t xml:space="preserve">ano </t>
  </si>
  <si>
    <t>Realit EM</t>
  </si>
  <si>
    <t>ano</t>
  </si>
  <si>
    <t>K4</t>
  </si>
  <si>
    <t xml:space="preserve">Anglická 18/225 </t>
  </si>
  <si>
    <t>K5</t>
  </si>
  <si>
    <t xml:space="preserve">Anglická 25/384          </t>
  </si>
  <si>
    <t xml:space="preserve">Italská  1/384            </t>
  </si>
  <si>
    <t xml:space="preserve">Italská  3/384   </t>
  </si>
  <si>
    <t>K9</t>
  </si>
  <si>
    <t xml:space="preserve">Bělehradská  96/644 </t>
  </si>
  <si>
    <t>Ikon</t>
  </si>
  <si>
    <t>K14</t>
  </si>
  <si>
    <t xml:space="preserve">Blanická 24/1788 </t>
  </si>
  <si>
    <t>Centra</t>
  </si>
  <si>
    <t>K18</t>
  </si>
  <si>
    <t xml:space="preserve">Čerchovská  6/1981 </t>
  </si>
  <si>
    <t xml:space="preserve">ne </t>
  </si>
  <si>
    <t>K20</t>
  </si>
  <si>
    <t xml:space="preserve">Francouzská 11/852 </t>
  </si>
  <si>
    <t>K45</t>
  </si>
  <si>
    <t xml:space="preserve">Londýnská 61/375 </t>
  </si>
  <si>
    <t>Austis</t>
  </si>
  <si>
    <t>K51</t>
  </si>
  <si>
    <t xml:space="preserve">Mánesova 20/1624 </t>
  </si>
  <si>
    <t>K52</t>
  </si>
  <si>
    <t xml:space="preserve">Mikovcova  3/574 </t>
  </si>
  <si>
    <t>K66</t>
  </si>
  <si>
    <t xml:space="preserve">Slezská  5/2298 </t>
  </si>
  <si>
    <t>K87</t>
  </si>
  <si>
    <t xml:space="preserve">Vinohradská 21/405 </t>
  </si>
  <si>
    <t>K88</t>
  </si>
  <si>
    <t xml:space="preserve">Vinohradská 69/1431 </t>
  </si>
  <si>
    <t xml:space="preserve">Celkem </t>
  </si>
  <si>
    <t>Domy určené k prodeji - tzv. privatizace</t>
  </si>
  <si>
    <t>Pasport kotelen z r. 2009</t>
  </si>
  <si>
    <t>Pasport kotelen po rekonstrukci  je součástí projektové dokumentace</t>
  </si>
  <si>
    <t xml:space="preserve">kotelny </t>
  </si>
  <si>
    <t>K16</t>
  </si>
  <si>
    <t xml:space="preserve">Bruselská  9/680  </t>
  </si>
  <si>
    <t>K19</t>
  </si>
  <si>
    <t xml:space="preserve">Dittrichova  9/337    </t>
  </si>
  <si>
    <t>Haspra</t>
  </si>
  <si>
    <t>K22</t>
  </si>
  <si>
    <t xml:space="preserve">Hálkova  1/1612 </t>
  </si>
  <si>
    <t>K29</t>
  </si>
  <si>
    <t xml:space="preserve">Ječná 29/529 </t>
  </si>
  <si>
    <t>K31</t>
  </si>
  <si>
    <t xml:space="preserve">Karlovo nám. 7/325 </t>
  </si>
  <si>
    <t>K33</t>
  </si>
  <si>
    <t xml:space="preserve">Karlovo nám. 34/551 </t>
  </si>
  <si>
    <t>K39</t>
  </si>
  <si>
    <t xml:space="preserve">Lípová 13/523 </t>
  </si>
  <si>
    <t>K53</t>
  </si>
  <si>
    <t xml:space="preserve">Na Rybníčku 14/1350 </t>
  </si>
  <si>
    <t>K75</t>
  </si>
  <si>
    <t xml:space="preserve">Šafaříkova 14/557 </t>
  </si>
  <si>
    <t>K78</t>
  </si>
  <si>
    <t xml:space="preserve">Trojanova  7/336 </t>
  </si>
  <si>
    <t>K82</t>
  </si>
  <si>
    <t>K84</t>
  </si>
  <si>
    <t xml:space="preserve">Václavská 14/2068 </t>
  </si>
  <si>
    <t>K85</t>
  </si>
  <si>
    <t xml:space="preserve">Václavská 18/2069 </t>
  </si>
  <si>
    <t>K97</t>
  </si>
  <si>
    <t xml:space="preserve">Žitná 32/2055 </t>
  </si>
  <si>
    <t>K98</t>
  </si>
  <si>
    <t xml:space="preserve">Žitná 38/573 </t>
  </si>
  <si>
    <t>%</t>
  </si>
  <si>
    <t>K6</t>
  </si>
  <si>
    <t xml:space="preserve">Bělehradská  37/664  </t>
  </si>
  <si>
    <t xml:space="preserve">Bělehradská  39/663 </t>
  </si>
  <si>
    <t>K8</t>
  </si>
  <si>
    <t xml:space="preserve">Bělehradská 58/2324 </t>
  </si>
  <si>
    <t>K11</t>
  </si>
  <si>
    <t xml:space="preserve">Belgická  2/279 </t>
  </si>
  <si>
    <t>K37</t>
  </si>
  <si>
    <t xml:space="preserve">Legerova  5/1878 </t>
  </si>
  <si>
    <t>K58</t>
  </si>
  <si>
    <t xml:space="preserve">Plavecká 10/402 </t>
  </si>
  <si>
    <t>K59</t>
  </si>
  <si>
    <t xml:space="preserve">Podskalská  8/2054 </t>
  </si>
  <si>
    <t>K60</t>
  </si>
  <si>
    <t xml:space="preserve">Rejskova 11/2369 </t>
  </si>
  <si>
    <t xml:space="preserve">Rejskova 13/2330  </t>
  </si>
  <si>
    <t>K63</t>
  </si>
  <si>
    <t xml:space="preserve">Sarajevská 16/68 </t>
  </si>
  <si>
    <t>K65</t>
  </si>
  <si>
    <t xml:space="preserve">Sekaninova 36/1204 </t>
  </si>
  <si>
    <t>K70</t>
  </si>
  <si>
    <t xml:space="preserve">Sokolská 18/1869 </t>
  </si>
  <si>
    <t>K71</t>
  </si>
  <si>
    <t xml:space="preserve">Sokolská 20/1868 </t>
  </si>
  <si>
    <t>K74</t>
  </si>
  <si>
    <t xml:space="preserve">Šafaříkova 10/253 </t>
  </si>
  <si>
    <t>K80</t>
  </si>
  <si>
    <t>Trojická 2/387</t>
  </si>
  <si>
    <t>ne</t>
  </si>
  <si>
    <t>K89</t>
  </si>
  <si>
    <t xml:space="preserve">Vratislavova  2/33 </t>
  </si>
  <si>
    <t>K91</t>
  </si>
  <si>
    <t xml:space="preserve">Vyšehradská 15/418 </t>
  </si>
  <si>
    <t>K92</t>
  </si>
  <si>
    <t xml:space="preserve">Vyšehradská 35/428 </t>
  </si>
  <si>
    <t>K93</t>
  </si>
  <si>
    <t xml:space="preserve">Záhřebská  4/614 </t>
  </si>
  <si>
    <t>K2</t>
  </si>
  <si>
    <t xml:space="preserve">Americká 38/118 </t>
  </si>
  <si>
    <t>K7</t>
  </si>
  <si>
    <t xml:space="preserve">Bělehradská  51/449 </t>
  </si>
  <si>
    <t>K12</t>
  </si>
  <si>
    <t xml:space="preserve">Belgická  8/226 </t>
  </si>
  <si>
    <t>K13</t>
  </si>
  <si>
    <t xml:space="preserve">Belgická 21/519 </t>
  </si>
  <si>
    <t>K17</t>
  </si>
  <si>
    <t xml:space="preserve">Bruselská 12/413 </t>
  </si>
  <si>
    <t>K21</t>
  </si>
  <si>
    <t xml:space="preserve">Francouzská 22/145 </t>
  </si>
  <si>
    <t>K23</t>
  </si>
  <si>
    <t xml:space="preserve">Hálkova 13/1616 </t>
  </si>
  <si>
    <t>K26</t>
  </si>
  <si>
    <t xml:space="preserve">Jana Masaryka 31/627 </t>
  </si>
  <si>
    <t>**)</t>
  </si>
  <si>
    <t>K28</t>
  </si>
  <si>
    <t xml:space="preserve">Jana Masaryka 38/701 </t>
  </si>
  <si>
    <t>K32</t>
  </si>
  <si>
    <t xml:space="preserve">Karlovo nám. 18/287 </t>
  </si>
  <si>
    <t>K38</t>
  </si>
  <si>
    <t xml:space="preserve">Legerova 37/1646 </t>
  </si>
  <si>
    <t>K44</t>
  </si>
  <si>
    <t xml:space="preserve">Londýnská 4/445 </t>
  </si>
  <si>
    <t>K50</t>
  </si>
  <si>
    <t xml:space="preserve">Máchova 17/2463 </t>
  </si>
  <si>
    <t>K72</t>
  </si>
  <si>
    <t xml:space="preserve">Sokolská 27/464   </t>
  </si>
  <si>
    <t xml:space="preserve">Sokolská 29/464         </t>
  </si>
  <si>
    <t>K73</t>
  </si>
  <si>
    <t xml:space="preserve">Sokolská 36/1800    </t>
  </si>
  <si>
    <t>Sokolská 38/1799</t>
  </si>
  <si>
    <t>kW</t>
  </si>
  <si>
    <t>rok</t>
  </si>
  <si>
    <t>K15</t>
  </si>
  <si>
    <t xml:space="preserve">Botičská 8/130 </t>
  </si>
  <si>
    <t>Škola</t>
  </si>
  <si>
    <t>K25</t>
  </si>
  <si>
    <t xml:space="preserve">Jana Masaryka 21/400 </t>
  </si>
  <si>
    <t>K27</t>
  </si>
  <si>
    <t xml:space="preserve">Jana Masaryka 34/638 </t>
  </si>
  <si>
    <t>K30</t>
  </si>
  <si>
    <t>Karlovo nám. 1/23 NR</t>
  </si>
  <si>
    <t>K35</t>
  </si>
  <si>
    <t xml:space="preserve">Kladská 25/2187 </t>
  </si>
  <si>
    <t>K36</t>
  </si>
  <si>
    <t xml:space="preserve">Koperníkova 7/1071 </t>
  </si>
  <si>
    <t>K40</t>
  </si>
  <si>
    <t xml:space="preserve">Londýnská 16/537 </t>
  </si>
  <si>
    <t>K42</t>
  </si>
  <si>
    <t xml:space="preserve">Londýnská 19/814 </t>
  </si>
  <si>
    <t>K43</t>
  </si>
  <si>
    <t xml:space="preserve">Londýnská 34/782 </t>
  </si>
  <si>
    <t>K47</t>
  </si>
  <si>
    <t xml:space="preserve">Máchova  3/704 </t>
  </si>
  <si>
    <t>K48</t>
  </si>
  <si>
    <t xml:space="preserve">Máchova  5/435 </t>
  </si>
  <si>
    <t>K49</t>
  </si>
  <si>
    <t xml:space="preserve">Máchova 14/1029 </t>
  </si>
  <si>
    <t>K54</t>
  </si>
  <si>
    <t xml:space="preserve">Na Smetance 1/505 </t>
  </si>
  <si>
    <t>K55</t>
  </si>
  <si>
    <t xml:space="preserve">Na Zbořenci  7/264 </t>
  </si>
  <si>
    <t>K57</t>
  </si>
  <si>
    <t>Nám. Míru 20/600</t>
  </si>
  <si>
    <t>ÚMČ Praha 2</t>
  </si>
  <si>
    <t>K61</t>
  </si>
  <si>
    <t xml:space="preserve">Resslova 10/308 </t>
  </si>
  <si>
    <t>K64</t>
  </si>
  <si>
    <t xml:space="preserve">Sázavská 5/830  </t>
  </si>
  <si>
    <t>K69</t>
  </si>
  <si>
    <t xml:space="preserve">Slovenská 27/1726 </t>
  </si>
  <si>
    <t>K77</t>
  </si>
  <si>
    <t xml:space="preserve">Španělská 16/1778 </t>
  </si>
  <si>
    <t>K79</t>
  </si>
  <si>
    <t xml:space="preserve">Trojická 18/397 </t>
  </si>
  <si>
    <t>K81</t>
  </si>
  <si>
    <t xml:space="preserve">Uruguayská  8/429 </t>
  </si>
  <si>
    <t>K86</t>
  </si>
  <si>
    <t xml:space="preserve">Viničná 1/440 </t>
  </si>
  <si>
    <t>K90</t>
  </si>
  <si>
    <t xml:space="preserve">Vratislavova 13/64 </t>
  </si>
  <si>
    <t>K94</t>
  </si>
  <si>
    <t xml:space="preserve">Záhřebská 15/539 </t>
  </si>
  <si>
    <t>CSS Praha 2</t>
  </si>
  <si>
    <t>číslo</t>
  </si>
  <si>
    <t xml:space="preserve">číslo </t>
  </si>
  <si>
    <t>finanční částka</t>
  </si>
  <si>
    <t>na opravy</t>
  </si>
  <si>
    <t>Kč</t>
  </si>
  <si>
    <t>Balíček č. 1</t>
  </si>
  <si>
    <t>Balíček č. 2</t>
  </si>
  <si>
    <t>Baliček č. 3</t>
  </si>
  <si>
    <t>Pořadové číslo</t>
  </si>
  <si>
    <t>zdroje</t>
  </si>
  <si>
    <t>dle vyhlášky</t>
  </si>
  <si>
    <t>Pokud je ve sloupci elektrické energie uvedena nula, jedná se o osazení elektroměru pro celý dům. V tomto případě není cena elektrické energie předmětem soutěže.</t>
  </si>
  <si>
    <t>**) v průběhu roku 2016 došlo k výměně zdroje. Vzhledem k tomu, že dodávka tepla na tomto zdroji probíhá krátkou dobu, uvedené údaje se vztahuji k předchozímu zdroji. Technické parametry nového zdroje jsou uvedeny v příloze.</t>
  </si>
  <si>
    <t xml:space="preserve">V Tůních 11/1357 </t>
  </si>
  <si>
    <t>kWh</t>
  </si>
  <si>
    <t>osvobozeno od</t>
  </si>
  <si>
    <t>daně ze ZP</t>
  </si>
  <si>
    <t>velikost</t>
  </si>
  <si>
    <t>jističe</t>
  </si>
  <si>
    <t>A</t>
  </si>
  <si>
    <t>počet</t>
  </si>
  <si>
    <t>fází</t>
  </si>
  <si>
    <t>spotřeba ZP rok 2015 m3/rok</t>
  </si>
  <si>
    <t>Skutečný náměr na měřidle poskytnutý dodavatelem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</si>
</sst>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K_č"/>
    <numFmt numFmtId="165" formatCode="#,##0.00_ ;[Red]\-#,##0.00\ "/>
    <numFmt numFmtId="166" formatCode="#,##0.0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3">
    <xf numFmtId="0" fontId="0" fillId="0" borderId="0" xfId="0"/>
    <xf numFmtId="0" fontId="1" fillId="0" borderId="0" xfId="20">
      <alignment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8" fillId="0" borderId="10" xfId="20" applyFont="1" applyFill="1" applyBorder="1" applyAlignment="1">
      <alignment horizontal="center" vertical="center" wrapText="1"/>
      <protection/>
    </xf>
    <xf numFmtId="0" fontId="19" fillId="24" borderId="11" xfId="20" applyFont="1" applyFill="1" applyBorder="1" applyAlignment="1">
      <alignment horizontal="center" vertical="center"/>
      <protection/>
    </xf>
    <xf numFmtId="1" fontId="2" fillId="24" borderId="14" xfId="20" applyNumberFormat="1" applyFont="1" applyFill="1" applyBorder="1" applyAlignment="1">
      <alignment horizontal="center" vertical="center"/>
      <protection/>
    </xf>
    <xf numFmtId="0" fontId="20" fillId="24" borderId="14" xfId="20" applyFont="1" applyFill="1" applyBorder="1" applyAlignment="1">
      <alignment horizontal="center" vertical="center"/>
      <protection/>
    </xf>
    <xf numFmtId="0" fontId="19" fillId="0" borderId="11" xfId="20" applyFont="1" applyFill="1" applyBorder="1" applyAlignment="1">
      <alignment horizontal="center" vertical="center"/>
      <protection/>
    </xf>
    <xf numFmtId="1" fontId="2" fillId="0" borderId="14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center" vertical="center"/>
      <protection/>
    </xf>
    <xf numFmtId="0" fontId="20" fillId="0" borderId="14" xfId="20" applyFont="1" applyFill="1" applyBorder="1" applyAlignment="1">
      <alignment horizontal="center" vertical="center"/>
      <protection/>
    </xf>
    <xf numFmtId="0" fontId="1" fillId="0" borderId="14" xfId="20" applyFill="1" applyBorder="1" applyAlignment="1">
      <alignment horizontal="center" vertical="center"/>
      <protection/>
    </xf>
    <xf numFmtId="0" fontId="1" fillId="24" borderId="14" xfId="20" applyFill="1" applyBorder="1" applyAlignment="1">
      <alignment horizontal="center" vertical="center"/>
      <protection/>
    </xf>
    <xf numFmtId="4" fontId="24" fillId="0" borderId="14" xfId="20" applyNumberFormat="1" applyFont="1" applyFill="1" applyBorder="1" applyAlignment="1">
      <alignment horizontal="center" vertical="center"/>
      <protection/>
    </xf>
    <xf numFmtId="4" fontId="2" fillId="0" borderId="14" xfId="20" applyNumberFormat="1" applyFont="1" applyFill="1" applyBorder="1" applyAlignment="1">
      <alignment horizontal="center" vertical="center"/>
      <protection/>
    </xf>
    <xf numFmtId="4" fontId="24" fillId="24" borderId="14" xfId="20" applyNumberFormat="1" applyFont="1" applyFill="1" applyBorder="1" applyAlignment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" fontId="2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" fontId="20" fillId="24" borderId="14" xfId="0" applyNumberFormat="1" applyFont="1" applyFill="1" applyBorder="1" applyAlignment="1">
      <alignment horizontal="center" vertical="center"/>
    </xf>
    <xf numFmtId="2" fontId="2" fillId="24" borderId="14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0" fillId="0" borderId="0" xfId="0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6" xfId="20" applyFont="1" applyFill="1" applyBorder="1" applyAlignment="1">
      <alignment horizontal="center" vertical="center"/>
      <protection/>
    </xf>
    <xf numFmtId="1" fontId="2" fillId="0" borderId="17" xfId="20" applyNumberFormat="1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center" vertical="center"/>
      <protection/>
    </xf>
    <xf numFmtId="4" fontId="24" fillId="0" borderId="17" xfId="20" applyNumberFormat="1" applyFont="1" applyFill="1" applyBorder="1" applyAlignment="1">
      <alignment horizontal="center" vertical="center"/>
      <protection/>
    </xf>
    <xf numFmtId="0" fontId="20" fillId="0" borderId="17" xfId="20" applyFont="1" applyFill="1" applyBorder="1" applyAlignment="1">
      <alignment horizontal="center" vertical="center"/>
      <protection/>
    </xf>
    <xf numFmtId="4" fontId="2" fillId="24" borderId="20" xfId="20" applyNumberFormat="1" applyFont="1" applyFill="1" applyBorder="1" applyAlignment="1">
      <alignment horizontal="center" vertical="center"/>
      <protection/>
    </xf>
    <xf numFmtId="4" fontId="2" fillId="0" borderId="20" xfId="20" applyNumberFormat="1" applyFont="1" applyFill="1" applyBorder="1" applyAlignment="1">
      <alignment horizontal="center" vertical="center"/>
      <protection/>
    </xf>
    <xf numFmtId="4" fontId="2" fillId="0" borderId="21" xfId="20" applyNumberFormat="1" applyFont="1" applyFill="1" applyBorder="1" applyAlignment="1">
      <alignment horizontal="center" vertical="center"/>
      <protection/>
    </xf>
    <xf numFmtId="4" fontId="2" fillId="24" borderId="11" xfId="20" applyNumberFormat="1" applyFont="1" applyFill="1" applyBorder="1" applyAlignment="1">
      <alignment horizontal="center" vertical="center"/>
      <protection/>
    </xf>
    <xf numFmtId="4" fontId="2" fillId="0" borderId="11" xfId="20" applyNumberFormat="1" applyFont="1" applyFill="1" applyBorder="1" applyAlignment="1">
      <alignment horizontal="center" vertical="center"/>
      <protection/>
    </xf>
    <xf numFmtId="4" fontId="2" fillId="0" borderId="16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" fillId="0" borderId="0" xfId="20" applyNumberFormat="1" applyFill="1">
      <alignment/>
      <protection/>
    </xf>
    <xf numFmtId="4" fontId="18" fillId="0" borderId="10" xfId="2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/>
    <xf numFmtId="4" fontId="18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0" fillId="25" borderId="1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1" fontId="20" fillId="0" borderId="22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24" borderId="2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24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24" borderId="11" xfId="0" applyNumberFormat="1" applyFont="1" applyFill="1" applyBorder="1" applyAlignment="1">
      <alignment horizontal="center" vertical="center"/>
    </xf>
    <xf numFmtId="4" fontId="20" fillId="26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9" fillId="25" borderId="16" xfId="0" applyFont="1" applyFill="1" applyBorder="1" applyAlignment="1">
      <alignment horizontal="center" vertical="center"/>
    </xf>
    <xf numFmtId="1" fontId="1" fillId="25" borderId="17" xfId="0" applyNumberFormat="1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4" fontId="24" fillId="25" borderId="17" xfId="0" applyNumberFormat="1" applyFont="1" applyFill="1" applyBorder="1" applyAlignment="1">
      <alignment horizontal="center" vertical="center"/>
    </xf>
    <xf numFmtId="4" fontId="20" fillId="25" borderId="21" xfId="0" applyNumberFormat="1" applyFont="1" applyFill="1" applyBorder="1" applyAlignment="1">
      <alignment horizontal="center" vertical="center"/>
    </xf>
    <xf numFmtId="4" fontId="20" fillId="25" borderId="17" xfId="0" applyNumberFormat="1" applyFont="1" applyFill="1" applyBorder="1" applyAlignment="1">
      <alignment horizontal="center" vertical="center"/>
    </xf>
    <xf numFmtId="4" fontId="20" fillId="25" borderId="16" xfId="0" applyNumberFormat="1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1" fontId="1" fillId="25" borderId="14" xfId="0" applyNumberFormat="1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4" fontId="20" fillId="25" borderId="20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  <xf numFmtId="1" fontId="1" fillId="25" borderId="22" xfId="0" applyNumberFormat="1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4" fontId="24" fillId="25" borderId="22" xfId="0" applyNumberFormat="1" applyFont="1" applyFill="1" applyBorder="1" applyAlignment="1">
      <alignment horizontal="center" vertical="center"/>
    </xf>
    <xf numFmtId="4" fontId="20" fillId="25" borderId="23" xfId="0" applyNumberFormat="1" applyFont="1" applyFill="1" applyBorder="1" applyAlignment="1">
      <alignment horizontal="center" vertical="center"/>
    </xf>
    <xf numFmtId="4" fontId="20" fillId="25" borderId="22" xfId="0" applyNumberFormat="1" applyFont="1" applyFill="1" applyBorder="1" applyAlignment="1">
      <alignment horizontal="center" vertical="center"/>
    </xf>
    <xf numFmtId="0" fontId="0" fillId="25" borderId="0" xfId="0" applyFill="1"/>
    <xf numFmtId="4" fontId="2" fillId="26" borderId="14" xfId="20" applyNumberFormat="1" applyFont="1" applyFill="1" applyBorder="1" applyAlignment="1">
      <alignment horizontal="center" vertical="center"/>
      <protection/>
    </xf>
    <xf numFmtId="0" fontId="1" fillId="24" borderId="14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24" borderId="11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31" fillId="0" borderId="25" xfId="0" applyFont="1" applyBorder="1" applyAlignment="1">
      <alignment horizontal="center" wrapText="1"/>
    </xf>
    <xf numFmtId="0" fontId="0" fillId="0" borderId="18" xfId="0" applyBorder="1"/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4" fontId="4" fillId="0" borderId="12" xfId="20" applyNumberFormat="1" applyFont="1" applyFill="1" applyBorder="1" applyAlignment="1">
      <alignment horizontal="center" vertical="center" wrapText="1"/>
      <protection/>
    </xf>
    <xf numFmtId="0" fontId="23" fillId="0" borderId="12" xfId="20" applyFont="1" applyFill="1" applyBorder="1" applyAlignment="1">
      <alignment horizontal="center" vertical="center" shrinkToFit="1"/>
      <protection/>
    </xf>
    <xf numFmtId="0" fontId="32" fillId="0" borderId="25" xfId="20" applyFont="1" applyBorder="1" applyAlignment="1">
      <alignment horizont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32" fillId="0" borderId="27" xfId="20" applyFont="1" applyBorder="1" applyAlignment="1">
      <alignment horizontal="center"/>
      <protection/>
    </xf>
    <xf numFmtId="0" fontId="32" fillId="0" borderId="28" xfId="20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4" fillId="0" borderId="25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28" fillId="25" borderId="16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8" fillId="0" borderId="22" xfId="20" applyFont="1" applyFill="1" applyBorder="1" applyAlignment="1">
      <alignment horizontal="center" vertical="center"/>
      <protection/>
    </xf>
    <xf numFmtId="0" fontId="18" fillId="0" borderId="12" xfId="20" applyFont="1" applyFill="1" applyBorder="1" applyAlignment="1">
      <alignment horizontal="center" vertical="center" wrapText="1"/>
      <protection/>
    </xf>
    <xf numFmtId="0" fontId="18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center"/>
    </xf>
    <xf numFmtId="3" fontId="22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shrinkToFit="1"/>
    </xf>
    <xf numFmtId="3" fontId="24" fillId="25" borderId="21" xfId="0" applyNumberFormat="1" applyFont="1" applyFill="1" applyBorder="1" applyAlignment="1">
      <alignment horizontal="center" vertical="center"/>
    </xf>
    <xf numFmtId="3" fontId="24" fillId="25" borderId="20" xfId="0" applyNumberFormat="1" applyFont="1" applyFill="1" applyBorder="1" applyAlignment="1">
      <alignment horizontal="center" vertical="center"/>
    </xf>
    <xf numFmtId="3" fontId="24" fillId="25" borderId="2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24" borderId="20" xfId="0" applyNumberFormat="1" applyFont="1" applyFill="1" applyBorder="1" applyAlignment="1">
      <alignment horizontal="center" vertical="center"/>
    </xf>
    <xf numFmtId="3" fontId="1" fillId="24" borderId="20" xfId="20" applyNumberFormat="1" applyFont="1" applyFill="1" applyBorder="1" applyAlignment="1">
      <alignment horizontal="center" vertical="center"/>
      <protection/>
    </xf>
    <xf numFmtId="3" fontId="1" fillId="24" borderId="23" xfId="20" applyNumberFormat="1" applyFont="1" applyFill="1" applyBorder="1" applyAlignment="1">
      <alignment horizontal="center" vertical="center"/>
      <protection/>
    </xf>
    <xf numFmtId="3" fontId="1" fillId="24" borderId="36" xfId="20" applyNumberFormat="1" applyFont="1" applyFill="1" applyBorder="1" applyAlignment="1">
      <alignment horizontal="center" vertical="center"/>
      <protection/>
    </xf>
    <xf numFmtId="3" fontId="1" fillId="24" borderId="21" xfId="20" applyNumberFormat="1" applyFont="1" applyFill="1" applyBorder="1" applyAlignment="1">
      <alignment horizontal="center" vertical="center"/>
      <protection/>
    </xf>
    <xf numFmtId="3" fontId="1" fillId="0" borderId="20" xfId="20" applyNumberFormat="1" applyFont="1" applyFill="1" applyBorder="1" applyAlignment="1">
      <alignment horizontal="center" vertical="center"/>
      <protection/>
    </xf>
    <xf numFmtId="3" fontId="1" fillId="0" borderId="20" xfId="20" applyNumberFormat="1" applyFill="1" applyBorder="1" applyAlignment="1">
      <alignment horizontal="center" vertical="center"/>
      <protection/>
    </xf>
    <xf numFmtId="3" fontId="1" fillId="0" borderId="21" xfId="20" applyNumberFormat="1" applyFont="1" applyFill="1" applyBorder="1" applyAlignment="1">
      <alignment horizontal="center" vertical="center"/>
      <protection/>
    </xf>
    <xf numFmtId="3" fontId="1" fillId="24" borderId="20" xfId="20" applyNumberFormat="1" applyFill="1" applyBorder="1" applyAlignment="1">
      <alignment horizontal="center" vertical="center"/>
      <protection/>
    </xf>
    <xf numFmtId="1" fontId="2" fillId="24" borderId="22" xfId="20" applyNumberFormat="1" applyFont="1" applyFill="1" applyBorder="1" applyAlignment="1">
      <alignment horizontal="center" vertical="center"/>
      <protection/>
    </xf>
    <xf numFmtId="1" fontId="2" fillId="24" borderId="37" xfId="20" applyNumberFormat="1" applyFont="1" applyFill="1" applyBorder="1" applyAlignment="1">
      <alignment horizontal="center" vertical="center"/>
      <protection/>
    </xf>
    <xf numFmtId="1" fontId="2" fillId="24" borderId="17" xfId="20" applyNumberFormat="1" applyFont="1" applyFill="1" applyBorder="1" applyAlignment="1">
      <alignment horizontal="center" vertical="center"/>
      <protection/>
    </xf>
    <xf numFmtId="3" fontId="24" fillId="27" borderId="20" xfId="0" applyNumberFormat="1" applyFont="1" applyFill="1" applyBorder="1" applyAlignment="1">
      <alignment horizontal="center" vertical="center"/>
    </xf>
    <xf numFmtId="3" fontId="0" fillId="27" borderId="23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18" fillId="0" borderId="35" xfId="20" applyNumberFormat="1" applyFont="1" applyFill="1" applyBorder="1" applyAlignment="1">
      <alignment horizontal="center" vertical="center" wrapText="1"/>
      <protection/>
    </xf>
    <xf numFmtId="4" fontId="1" fillId="24" borderId="20" xfId="20" applyNumberFormat="1" applyFill="1" applyBorder="1" applyAlignment="1">
      <alignment horizontal="center" vertical="center"/>
      <protection/>
    </xf>
    <xf numFmtId="4" fontId="1" fillId="0" borderId="20" xfId="20" applyNumberFormat="1" applyFill="1" applyBorder="1" applyAlignment="1">
      <alignment horizontal="center" vertical="center"/>
      <protection/>
    </xf>
    <xf numFmtId="4" fontId="24" fillId="0" borderId="21" xfId="20" applyNumberFormat="1" applyFont="1" applyFill="1" applyBorder="1" applyAlignment="1">
      <alignment horizontal="center" vertical="center"/>
      <protection/>
    </xf>
    <xf numFmtId="4" fontId="24" fillId="0" borderId="20" xfId="20" applyNumberFormat="1" applyFont="1" applyFill="1" applyBorder="1" applyAlignment="1">
      <alignment horizontal="center" vertical="center"/>
      <protection/>
    </xf>
    <xf numFmtId="4" fontId="24" fillId="24" borderId="20" xfId="20" applyNumberFormat="1" applyFont="1" applyFill="1" applyBorder="1" applyAlignment="1">
      <alignment horizontal="center" vertical="center"/>
      <protection/>
    </xf>
    <xf numFmtId="0" fontId="35" fillId="0" borderId="38" xfId="0" applyFont="1" applyFill="1" applyBorder="1" applyAlignment="1">
      <alignment horizontal="center" vertical="center" shrinkToFit="1"/>
    </xf>
    <xf numFmtId="0" fontId="18" fillId="0" borderId="13" xfId="20" applyFont="1" applyFill="1" applyBorder="1" applyAlignment="1">
      <alignment horizontal="center" vertical="center" wrapText="1"/>
      <protection/>
    </xf>
    <xf numFmtId="0" fontId="18" fillId="0" borderId="13" xfId="20" applyFont="1" applyFill="1" applyBorder="1" applyAlignment="1">
      <alignment horizontal="center" vertical="center"/>
      <protection/>
    </xf>
    <xf numFmtId="4" fontId="18" fillId="0" borderId="13" xfId="20" applyNumberFormat="1" applyFont="1" applyFill="1" applyBorder="1" applyAlignment="1">
      <alignment horizontal="center" vertical="center" wrapText="1"/>
      <protection/>
    </xf>
    <xf numFmtId="0" fontId="31" fillId="0" borderId="39" xfId="0" applyFont="1" applyBorder="1" applyAlignment="1">
      <alignment vertical="center"/>
    </xf>
    <xf numFmtId="0" fontId="19" fillId="0" borderId="13" xfId="20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/>
    </xf>
    <xf numFmtId="0" fontId="18" fillId="0" borderId="41" xfId="20" applyFont="1" applyFill="1" applyBorder="1" applyAlignment="1">
      <alignment horizontal="center" vertical="center" wrapText="1"/>
      <protection/>
    </xf>
    <xf numFmtId="4" fontId="2" fillId="0" borderId="17" xfId="20" applyNumberFormat="1" applyFont="1" applyFill="1" applyBorder="1" applyAlignment="1">
      <alignment horizontal="center" vertical="center"/>
      <protection/>
    </xf>
    <xf numFmtId="4" fontId="1" fillId="0" borderId="21" xfId="20" applyNumberFormat="1" applyFill="1" applyBorder="1" applyAlignment="1">
      <alignment horizontal="center" vertical="center"/>
      <protection/>
    </xf>
    <xf numFmtId="0" fontId="19" fillId="0" borderId="18" xfId="20" applyFont="1" applyFill="1" applyBorder="1" applyAlignment="1">
      <alignment horizontal="center" vertical="center"/>
      <protection/>
    </xf>
    <xf numFmtId="0" fontId="19" fillId="0" borderId="15" xfId="20" applyFont="1" applyFill="1" applyBorder="1" applyAlignment="1">
      <alignment horizontal="center" vertical="center"/>
      <protection/>
    </xf>
    <xf numFmtId="1" fontId="2" fillId="0" borderId="22" xfId="20" applyNumberFormat="1" applyFont="1" applyFill="1" applyBorder="1" applyAlignment="1">
      <alignment horizontal="center" vertical="center"/>
      <protection/>
    </xf>
    <xf numFmtId="0" fontId="1" fillId="0" borderId="22" xfId="20" applyFont="1" applyFill="1" applyBorder="1" applyAlignment="1">
      <alignment horizontal="center" vertical="center"/>
      <protection/>
    </xf>
    <xf numFmtId="4" fontId="24" fillId="0" borderId="22" xfId="20" applyNumberFormat="1" applyFont="1" applyFill="1" applyBorder="1" applyAlignment="1">
      <alignment horizontal="center" vertical="center"/>
      <protection/>
    </xf>
    <xf numFmtId="4" fontId="2" fillId="0" borderId="23" xfId="20" applyNumberFormat="1" applyFont="1" applyFill="1" applyBorder="1" applyAlignment="1">
      <alignment horizontal="center" vertical="center"/>
      <protection/>
    </xf>
    <xf numFmtId="4" fontId="2" fillId="0" borderId="22" xfId="20" applyNumberFormat="1" applyFont="1" applyFill="1" applyBorder="1" applyAlignment="1">
      <alignment horizontal="center" vertical="center"/>
      <protection/>
    </xf>
    <xf numFmtId="4" fontId="2" fillId="0" borderId="15" xfId="20" applyNumberFormat="1" applyFont="1" applyFill="1" applyBorder="1" applyAlignment="1">
      <alignment horizontal="center" vertical="center"/>
      <protection/>
    </xf>
    <xf numFmtId="0" fontId="20" fillId="0" borderId="22" xfId="20" applyFont="1" applyFill="1" applyBorder="1" applyAlignment="1">
      <alignment horizontal="center" vertical="center"/>
      <protection/>
    </xf>
    <xf numFmtId="3" fontId="1" fillId="0" borderId="23" xfId="20" applyNumberFormat="1" applyFont="1" applyFill="1" applyBorder="1" applyAlignment="1">
      <alignment horizontal="center" vertical="center"/>
      <protection/>
    </xf>
    <xf numFmtId="4" fontId="24" fillId="0" borderId="23" xfId="20" applyNumberFormat="1" applyFont="1" applyFill="1" applyBorder="1" applyAlignment="1">
      <alignment horizontal="center" vertical="center"/>
      <protection/>
    </xf>
    <xf numFmtId="3" fontId="21" fillId="0" borderId="18" xfId="20" applyNumberFormat="1" applyFont="1" applyFill="1" applyBorder="1" applyAlignment="1">
      <alignment horizontal="center" vertical="center"/>
      <protection/>
    </xf>
    <xf numFmtId="3" fontId="22" fillId="0" borderId="12" xfId="20" applyNumberFormat="1" applyFont="1" applyFill="1" applyBorder="1" applyAlignment="1">
      <alignment horizontal="center" vertical="center"/>
      <protection/>
    </xf>
    <xf numFmtId="4" fontId="22" fillId="0" borderId="12" xfId="20" applyNumberFormat="1" applyFont="1" applyFill="1" applyBorder="1" applyAlignment="1">
      <alignment horizontal="center" vertical="center"/>
      <protection/>
    </xf>
    <xf numFmtId="3" fontId="22" fillId="0" borderId="34" xfId="20" applyNumberFormat="1" applyFont="1" applyFill="1" applyBorder="1" applyAlignment="1">
      <alignment horizontal="center" vertical="center"/>
      <protection/>
    </xf>
    <xf numFmtId="4" fontId="22" fillId="0" borderId="34" xfId="20" applyNumberFormat="1" applyFont="1" applyFill="1" applyBorder="1" applyAlignment="1">
      <alignment horizontal="center" vertical="center"/>
      <protection/>
    </xf>
    <xf numFmtId="4" fontId="24" fillId="25" borderId="21" xfId="0" applyNumberFormat="1" applyFont="1" applyFill="1" applyBorder="1" applyAlignment="1">
      <alignment horizontal="center" vertical="center"/>
    </xf>
    <xf numFmtId="4" fontId="24" fillId="25" borderId="20" xfId="0" applyNumberFormat="1" applyFont="1" applyFill="1" applyBorder="1" applyAlignment="1">
      <alignment horizontal="center" vertical="center"/>
    </xf>
    <xf numFmtId="4" fontId="24" fillId="27" borderId="20" xfId="0" applyNumberFormat="1" applyFont="1" applyFill="1" applyBorder="1" applyAlignment="1">
      <alignment horizontal="center" vertical="center"/>
    </xf>
    <xf numFmtId="4" fontId="24" fillId="25" borderId="23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4" fontId="20" fillId="25" borderId="1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24" borderId="20" xfId="0" applyNumberFormat="1" applyFont="1" applyFill="1" applyBorder="1" applyAlignment="1">
      <alignment horizontal="center" vertical="center"/>
    </xf>
    <xf numFmtId="164" fontId="20" fillId="27" borderId="23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4" xfId="20" applyNumberFormat="1" applyFont="1" applyFill="1" applyBorder="1" applyAlignment="1">
      <alignment horizontal="center" vertical="center" wrapText="1"/>
      <protection/>
    </xf>
    <xf numFmtId="0" fontId="36" fillId="0" borderId="34" xfId="20" applyFont="1" applyBorder="1" applyAlignment="1">
      <alignment horizontal="center"/>
      <protection/>
    </xf>
    <xf numFmtId="0" fontId="37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1" fillId="0" borderId="21" xfId="20" applyFont="1" applyBorder="1" applyAlignment="1">
      <alignment horizontal="center"/>
      <protection/>
    </xf>
    <xf numFmtId="0" fontId="1" fillId="26" borderId="20" xfId="20" applyFont="1" applyFill="1" applyBorder="1" applyAlignment="1">
      <alignment horizontal="center"/>
      <protection/>
    </xf>
    <xf numFmtId="0" fontId="1" fillId="26" borderId="23" xfId="20" applyFont="1" applyFill="1" applyBorder="1" applyAlignment="1">
      <alignment horizontal="center"/>
      <protection/>
    </xf>
    <xf numFmtId="0" fontId="0" fillId="26" borderId="36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1" fillId="0" borderId="20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26" borderId="22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0" borderId="45" xfId="0" applyBorder="1"/>
    <xf numFmtId="0" fontId="0" fillId="0" borderId="20" xfId="0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9" xfId="0" applyFill="1" applyBorder="1"/>
    <xf numFmtId="0" fontId="1" fillId="24" borderId="0" xfId="20" applyFill="1" applyAlignment="1">
      <alignment wrapText="1"/>
      <protection/>
    </xf>
    <xf numFmtId="0" fontId="1" fillId="0" borderId="0" xfId="20" applyAlignment="1">
      <alignment/>
      <protection/>
    </xf>
    <xf numFmtId="0" fontId="18" fillId="0" borderId="48" xfId="20" applyFont="1" applyFill="1" applyBorder="1" applyAlignment="1">
      <alignment horizontal="center" vertical="center" wrapText="1"/>
      <protection/>
    </xf>
    <xf numFmtId="0" fontId="18" fillId="0" borderId="49" xfId="20" applyFont="1" applyFill="1" applyBorder="1" applyAlignment="1">
      <alignment horizontal="center" vertical="center" wrapText="1"/>
      <protection/>
    </xf>
    <xf numFmtId="0" fontId="19" fillId="0" borderId="25" xfId="20" applyFont="1" applyFill="1" applyBorder="1" applyAlignment="1">
      <alignment horizontal="center" vertical="center"/>
      <protection/>
    </xf>
    <xf numFmtId="0" fontId="19" fillId="0" borderId="28" xfId="20" applyFont="1" applyFill="1" applyBorder="1" applyAlignment="1">
      <alignment horizontal="center" vertical="center"/>
      <protection/>
    </xf>
    <xf numFmtId="0" fontId="19" fillId="0" borderId="35" xfId="20" applyFont="1" applyFill="1" applyBorder="1" applyAlignment="1">
      <alignment horizontal="center" vertical="center" shrinkToFit="1"/>
      <protection/>
    </xf>
    <xf numFmtId="0" fontId="1" fillId="0" borderId="40" xfId="20" applyFill="1" applyBorder="1" applyAlignment="1">
      <alignment horizontal="center" vertical="center" shrinkToFit="1"/>
      <protection/>
    </xf>
    <xf numFmtId="0" fontId="4" fillId="24" borderId="15" xfId="20" applyFont="1" applyFill="1" applyBorder="1" applyAlignment="1">
      <alignment horizontal="center" vertical="center"/>
      <protection/>
    </xf>
    <xf numFmtId="0" fontId="4" fillId="24" borderId="50" xfId="20" applyFont="1" applyFill="1" applyBorder="1" applyAlignment="1">
      <alignment horizontal="center" vertical="center"/>
      <protection/>
    </xf>
    <xf numFmtId="0" fontId="4" fillId="24" borderId="16" xfId="20" applyFont="1" applyFill="1" applyBorder="1" applyAlignment="1">
      <alignment horizontal="center" vertical="center"/>
      <protection/>
    </xf>
    <xf numFmtId="1" fontId="2" fillId="24" borderId="22" xfId="20" applyNumberFormat="1" applyFont="1" applyFill="1" applyBorder="1" applyAlignment="1">
      <alignment horizontal="center" vertical="center"/>
      <protection/>
    </xf>
    <xf numFmtId="1" fontId="2" fillId="24" borderId="37" xfId="20" applyNumberFormat="1" applyFont="1" applyFill="1" applyBorder="1" applyAlignment="1">
      <alignment horizontal="center" vertical="center"/>
      <protection/>
    </xf>
    <xf numFmtId="1" fontId="2" fillId="24" borderId="17" xfId="20" applyNumberFormat="1" applyFont="1" applyFill="1" applyBorder="1" applyAlignment="1">
      <alignment horizontal="center" vertical="center"/>
      <protection/>
    </xf>
    <xf numFmtId="0" fontId="1" fillId="24" borderId="14" xfId="20" applyFont="1" applyFill="1" applyBorder="1" applyAlignment="1">
      <alignment horizontal="center" vertical="center"/>
      <protection/>
    </xf>
    <xf numFmtId="4" fontId="24" fillId="24" borderId="22" xfId="20" applyNumberFormat="1" applyFont="1" applyFill="1" applyBorder="1" applyAlignment="1">
      <alignment horizontal="center" vertical="center"/>
      <protection/>
    </xf>
    <xf numFmtId="4" fontId="24" fillId="24" borderId="37" xfId="20" applyNumberFormat="1" applyFont="1" applyFill="1" applyBorder="1" applyAlignment="1">
      <alignment horizontal="center" vertical="center"/>
      <protection/>
    </xf>
    <xf numFmtId="4" fontId="24" fillId="24" borderId="17" xfId="20" applyNumberFormat="1" applyFont="1" applyFill="1" applyBorder="1" applyAlignment="1">
      <alignment horizontal="center" vertical="center"/>
      <protection/>
    </xf>
    <xf numFmtId="4" fontId="1" fillId="24" borderId="23" xfId="20" applyNumberFormat="1" applyFill="1" applyBorder="1" applyAlignment="1">
      <alignment horizontal="center" vertical="center"/>
      <protection/>
    </xf>
    <xf numFmtId="4" fontId="1" fillId="24" borderId="36" xfId="20" applyNumberFormat="1" applyFill="1" applyBorder="1" applyAlignment="1">
      <alignment horizontal="center" vertical="center"/>
      <protection/>
    </xf>
    <xf numFmtId="4" fontId="1" fillId="24" borderId="21" xfId="20" applyNumberFormat="1" applyFill="1" applyBorder="1" applyAlignment="1">
      <alignment horizontal="center" vertical="center"/>
      <protection/>
    </xf>
    <xf numFmtId="4" fontId="2" fillId="24" borderId="23" xfId="20" applyNumberFormat="1" applyFont="1" applyFill="1" applyBorder="1" applyAlignment="1">
      <alignment horizontal="center" vertical="center"/>
      <protection/>
    </xf>
    <xf numFmtId="4" fontId="2" fillId="24" borderId="36" xfId="20" applyNumberFormat="1" applyFont="1" applyFill="1" applyBorder="1" applyAlignment="1">
      <alignment horizontal="center" vertical="center"/>
      <protection/>
    </xf>
    <xf numFmtId="4" fontId="2" fillId="24" borderId="21" xfId="20" applyNumberFormat="1" applyFont="1" applyFill="1" applyBorder="1" applyAlignment="1">
      <alignment horizontal="center" vertical="center"/>
      <protection/>
    </xf>
    <xf numFmtId="0" fontId="20" fillId="24" borderId="22" xfId="20" applyFont="1" applyFill="1" applyBorder="1" applyAlignment="1">
      <alignment horizontal="center" vertical="center"/>
      <protection/>
    </xf>
    <xf numFmtId="0" fontId="1" fillId="24" borderId="37" xfId="20" applyFill="1" applyBorder="1" applyAlignment="1">
      <alignment horizontal="center" vertical="center"/>
      <protection/>
    </xf>
    <xf numFmtId="0" fontId="1" fillId="24" borderId="17" xfId="20" applyFill="1" applyBorder="1" applyAlignment="1">
      <alignment horizontal="center" vertical="center"/>
      <protection/>
    </xf>
    <xf numFmtId="0" fontId="1" fillId="24" borderId="22" xfId="20" applyFont="1" applyFill="1" applyBorder="1" applyAlignment="1">
      <alignment horizontal="center" vertical="center"/>
      <protection/>
    </xf>
    <xf numFmtId="0" fontId="1" fillId="24" borderId="37" xfId="20" applyFont="1" applyFill="1" applyBorder="1" applyAlignment="1">
      <alignment horizontal="center" vertical="center"/>
      <protection/>
    </xf>
    <xf numFmtId="0" fontId="1" fillId="24" borderId="17" xfId="20" applyFont="1" applyFill="1" applyBorder="1" applyAlignment="1">
      <alignment horizontal="center" vertical="center"/>
      <protection/>
    </xf>
    <xf numFmtId="4" fontId="2" fillId="24" borderId="15" xfId="20" applyNumberFormat="1" applyFont="1" applyFill="1" applyBorder="1" applyAlignment="1">
      <alignment horizontal="center" vertical="center"/>
      <protection/>
    </xf>
    <xf numFmtId="4" fontId="2" fillId="24" borderId="50" xfId="20" applyNumberFormat="1" applyFont="1" applyFill="1" applyBorder="1" applyAlignment="1">
      <alignment horizontal="center" vertical="center"/>
      <protection/>
    </xf>
    <xf numFmtId="4" fontId="2" fillId="24" borderId="16" xfId="20" applyNumberFormat="1" applyFont="1" applyFill="1" applyBorder="1" applyAlignment="1">
      <alignment horizontal="center" vertical="center"/>
      <protection/>
    </xf>
    <xf numFmtId="4" fontId="2" fillId="26" borderId="14" xfId="20" applyNumberFormat="1" applyFont="1" applyFill="1" applyBorder="1" applyAlignment="1">
      <alignment horizontal="center" vertical="center"/>
      <protection/>
    </xf>
    <xf numFmtId="4" fontId="0" fillId="26" borderId="14" xfId="0" applyNumberForma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0" fillId="0" borderId="51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0" fillId="0" borderId="54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6" fontId="20" fillId="0" borderId="52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0" fillId="0" borderId="36" xfId="0" applyFont="1" applyFill="1" applyBorder="1" applyAlignment="1">
      <alignment horizontal="center" vertical="center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40" xfId="20" applyFont="1" applyBorder="1" applyAlignment="1">
      <alignment horizontal="center" vertical="center"/>
      <protection/>
    </xf>
    <xf numFmtId="0" fontId="34" fillId="0" borderId="5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6" fillId="0" borderId="35" xfId="20" applyFont="1" applyBorder="1" applyAlignment="1">
      <alignment horizontal="center" vertical="center"/>
      <protection/>
    </xf>
    <xf numFmtId="0" fontId="31" fillId="0" borderId="28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Poznámka 2" xfId="47"/>
    <cellStyle name="Propojená buňka 2" xfId="48"/>
    <cellStyle name="Správně 2" xfId="49"/>
    <cellStyle name="Text upozornění 2" xfId="50"/>
    <cellStyle name="Vstup 2" xfId="51"/>
    <cellStyle name="Výpočet 2" xfId="52"/>
    <cellStyle name="Výstup 2" xfId="53"/>
    <cellStyle name="Vysvětlující text 2" xfId="54"/>
    <cellStyle name="Zvýraznění 1 2" xfId="55"/>
    <cellStyle name="Zvýraznění 2 2" xfId="56"/>
    <cellStyle name="Zvýraznění 3 2" xfId="57"/>
    <cellStyle name="Zvýraznění 4 2" xfId="58"/>
    <cellStyle name="Zvýraznění 5 2" xfId="59"/>
    <cellStyle name="Zvýraznění 6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3"/>
  <sheetViews>
    <sheetView tabSelected="1" workbookViewId="0" topLeftCell="A1">
      <selection activeCell="R4" sqref="R4:R5"/>
    </sheetView>
  </sheetViews>
  <sheetFormatPr defaultColWidth="9.140625" defaultRowHeight="15"/>
  <cols>
    <col min="1" max="1" width="2.140625" style="0" customWidth="1"/>
    <col min="2" max="2" width="7.57421875" style="0" customWidth="1"/>
    <col min="4" max="4" width="19.421875" style="0" customWidth="1"/>
    <col min="7" max="7" width="11.140625" style="0" customWidth="1"/>
    <col min="8" max="8" width="10.00390625" style="0" customWidth="1"/>
    <col min="10" max="10" width="12.8515625" style="66" customWidth="1"/>
    <col min="11" max="11" width="11.8515625" style="66" customWidth="1"/>
    <col min="12" max="12" width="14.140625" style="66" customWidth="1"/>
    <col min="13" max="13" width="11.28125" style="0" customWidth="1"/>
    <col min="14" max="14" width="10.28125" style="0" customWidth="1"/>
    <col min="16" max="16" width="9.57421875" style="0" bestFit="1" customWidth="1"/>
    <col min="17" max="17" width="15.57421875" style="66" customWidth="1"/>
    <col min="19" max="19" width="6.7109375" style="0" customWidth="1"/>
  </cols>
  <sheetData>
    <row r="2" ht="15">
      <c r="D2" t="s">
        <v>219</v>
      </c>
    </row>
    <row r="3" spans="3:18" ht="15.75" thickBot="1">
      <c r="C3" s="1"/>
      <c r="D3" s="2"/>
      <c r="E3" s="3"/>
      <c r="F3" s="3"/>
      <c r="G3" s="3"/>
      <c r="H3" s="13"/>
      <c r="I3" s="3"/>
      <c r="J3" s="67"/>
      <c r="K3" s="67"/>
      <c r="L3" s="67"/>
      <c r="M3" s="3"/>
      <c r="N3" s="3"/>
      <c r="O3" s="3"/>
      <c r="P3" s="13"/>
      <c r="Q3" s="67"/>
      <c r="R3" s="1"/>
    </row>
    <row r="4" spans="2:19" ht="36">
      <c r="B4" s="118" t="s">
        <v>222</v>
      </c>
      <c r="C4" s="293" t="s">
        <v>0</v>
      </c>
      <c r="D4" s="295" t="s">
        <v>1</v>
      </c>
      <c r="E4" s="14" t="s">
        <v>2</v>
      </c>
      <c r="F4" s="14" t="s">
        <v>3</v>
      </c>
      <c r="G4" s="14" t="s">
        <v>236</v>
      </c>
      <c r="H4" s="14" t="s">
        <v>229</v>
      </c>
      <c r="I4" s="14" t="s">
        <v>4</v>
      </c>
      <c r="J4" s="68" t="s">
        <v>5</v>
      </c>
      <c r="K4" s="68" t="s">
        <v>6</v>
      </c>
      <c r="L4" s="68" t="s">
        <v>216</v>
      </c>
      <c r="M4" s="14" t="s">
        <v>7</v>
      </c>
      <c r="N4" s="4" t="s">
        <v>8</v>
      </c>
      <c r="O4" s="297" t="s">
        <v>9</v>
      </c>
      <c r="P4" s="145" t="s">
        <v>16</v>
      </c>
      <c r="Q4" s="189" t="s">
        <v>16</v>
      </c>
      <c r="R4" s="391" t="s">
        <v>231</v>
      </c>
      <c r="S4" s="267" t="s">
        <v>234</v>
      </c>
    </row>
    <row r="5" spans="2:19" ht="60.75" thickBot="1">
      <c r="B5" s="392" t="s">
        <v>223</v>
      </c>
      <c r="C5" s="294" t="s">
        <v>10</v>
      </c>
      <c r="D5" s="296"/>
      <c r="E5" s="196" t="s">
        <v>10</v>
      </c>
      <c r="F5" s="196" t="s">
        <v>11</v>
      </c>
      <c r="G5" s="196" t="s">
        <v>237</v>
      </c>
      <c r="H5" s="197" t="s">
        <v>230</v>
      </c>
      <c r="I5" s="196" t="s">
        <v>12</v>
      </c>
      <c r="J5" s="198" t="s">
        <v>13</v>
      </c>
      <c r="K5" s="198" t="s">
        <v>14</v>
      </c>
      <c r="L5" s="198" t="s">
        <v>217</v>
      </c>
      <c r="M5" s="199" t="s">
        <v>224</v>
      </c>
      <c r="N5" s="200" t="s">
        <v>15</v>
      </c>
      <c r="O5" s="298"/>
      <c r="P5" s="201">
        <v>2015</v>
      </c>
      <c r="Q5" s="202">
        <v>2015</v>
      </c>
      <c r="R5" s="388" t="s">
        <v>232</v>
      </c>
      <c r="S5" s="268" t="s">
        <v>235</v>
      </c>
    </row>
    <row r="6" spans="2:19" ht="15.75" thickBot="1">
      <c r="B6" s="119"/>
      <c r="C6" s="203"/>
      <c r="D6" s="206"/>
      <c r="E6" s="120" t="s">
        <v>17</v>
      </c>
      <c r="F6" s="120"/>
      <c r="G6" s="121"/>
      <c r="H6" s="121"/>
      <c r="I6" s="120"/>
      <c r="J6" s="122" t="s">
        <v>18</v>
      </c>
      <c r="K6" s="122" t="s">
        <v>18</v>
      </c>
      <c r="L6" s="122" t="s">
        <v>218</v>
      </c>
      <c r="M6" s="140" t="s">
        <v>90</v>
      </c>
      <c r="N6" s="121"/>
      <c r="O6" s="123"/>
      <c r="P6" s="146" t="s">
        <v>228</v>
      </c>
      <c r="Q6" s="264" t="s">
        <v>19</v>
      </c>
      <c r="R6" s="265" t="s">
        <v>233</v>
      </c>
      <c r="S6" s="266"/>
    </row>
    <row r="7" spans="2:19" ht="15">
      <c r="B7" s="124">
        <v>1</v>
      </c>
      <c r="C7" s="125" t="s">
        <v>20</v>
      </c>
      <c r="D7" s="55" t="s">
        <v>21</v>
      </c>
      <c r="E7" s="56">
        <v>155</v>
      </c>
      <c r="F7" s="57">
        <v>2009</v>
      </c>
      <c r="G7" s="56">
        <v>20340</v>
      </c>
      <c r="H7" s="56" t="s">
        <v>24</v>
      </c>
      <c r="I7" s="57" t="s">
        <v>22</v>
      </c>
      <c r="J7" s="58">
        <v>662.19</v>
      </c>
      <c r="K7" s="62">
        <v>697.81</v>
      </c>
      <c r="L7" s="204">
        <f>(J7+K7)/2*8</f>
        <v>5440</v>
      </c>
      <c r="M7" s="65">
        <v>85</v>
      </c>
      <c r="N7" s="59" t="s">
        <v>23</v>
      </c>
      <c r="O7" s="57" t="s">
        <v>24</v>
      </c>
      <c r="P7" s="165">
        <v>2853</v>
      </c>
      <c r="Q7" s="205">
        <v>14417.41</v>
      </c>
      <c r="R7" s="269">
        <v>25</v>
      </c>
      <c r="S7" s="243">
        <v>3</v>
      </c>
    </row>
    <row r="8" spans="2:19" ht="15">
      <c r="B8" s="126">
        <v>2</v>
      </c>
      <c r="C8" s="115" t="s">
        <v>25</v>
      </c>
      <c r="D8" s="15" t="s">
        <v>26</v>
      </c>
      <c r="E8" s="16">
        <v>230</v>
      </c>
      <c r="F8" s="113">
        <v>1995</v>
      </c>
      <c r="G8" s="16">
        <v>32491</v>
      </c>
      <c r="H8" s="16" t="s">
        <v>24</v>
      </c>
      <c r="I8" s="113" t="s">
        <v>22</v>
      </c>
      <c r="J8" s="26">
        <v>1094.27</v>
      </c>
      <c r="K8" s="60">
        <v>1114.89</v>
      </c>
      <c r="L8" s="112">
        <f aca="true" t="shared" si="0" ref="L8:L36">(J8+K8)/2*8</f>
        <v>8836.64</v>
      </c>
      <c r="M8" s="63">
        <v>85</v>
      </c>
      <c r="N8" s="17" t="s">
        <v>23</v>
      </c>
      <c r="O8" s="113" t="s">
        <v>24</v>
      </c>
      <c r="P8" s="159">
        <v>5735</v>
      </c>
      <c r="Q8" s="190">
        <v>26544.83</v>
      </c>
      <c r="R8" s="270">
        <v>25</v>
      </c>
      <c r="S8" s="277">
        <v>3</v>
      </c>
    </row>
    <row r="9" spans="2:19" ht="15">
      <c r="B9" s="126">
        <v>3</v>
      </c>
      <c r="C9" s="299" t="s">
        <v>27</v>
      </c>
      <c r="D9" s="15" t="s">
        <v>28</v>
      </c>
      <c r="E9" s="302">
        <v>749</v>
      </c>
      <c r="F9" s="305">
        <v>2012</v>
      </c>
      <c r="G9" s="302">
        <v>100436</v>
      </c>
      <c r="H9" s="167"/>
      <c r="I9" s="305" t="s">
        <v>22</v>
      </c>
      <c r="J9" s="306">
        <v>3783.68</v>
      </c>
      <c r="K9" s="312">
        <v>3534.34</v>
      </c>
      <c r="L9" s="324">
        <f t="shared" si="0"/>
        <v>29272.08</v>
      </c>
      <c r="M9" s="321">
        <v>86</v>
      </c>
      <c r="N9" s="315" t="s">
        <v>23</v>
      </c>
      <c r="O9" s="318" t="s">
        <v>24</v>
      </c>
      <c r="P9" s="160"/>
      <c r="Q9" s="309">
        <v>44020.62</v>
      </c>
      <c r="R9" s="271"/>
      <c r="S9" s="277"/>
    </row>
    <row r="10" spans="2:19" ht="15">
      <c r="B10" s="126"/>
      <c r="C10" s="300"/>
      <c r="D10" s="15" t="s">
        <v>29</v>
      </c>
      <c r="E10" s="303"/>
      <c r="F10" s="305"/>
      <c r="G10" s="303"/>
      <c r="H10" s="168" t="s">
        <v>24</v>
      </c>
      <c r="I10" s="305"/>
      <c r="J10" s="307"/>
      <c r="K10" s="313"/>
      <c r="L10" s="325"/>
      <c r="M10" s="322"/>
      <c r="N10" s="316"/>
      <c r="O10" s="319"/>
      <c r="P10" s="161">
        <v>9888</v>
      </c>
      <c r="Q10" s="310"/>
      <c r="R10" s="272">
        <v>25</v>
      </c>
      <c r="S10" s="278">
        <v>3</v>
      </c>
    </row>
    <row r="11" spans="2:19" ht="15">
      <c r="B11" s="126"/>
      <c r="C11" s="301"/>
      <c r="D11" s="15" t="s">
        <v>30</v>
      </c>
      <c r="E11" s="304"/>
      <c r="F11" s="305"/>
      <c r="G11" s="304"/>
      <c r="H11" s="169"/>
      <c r="I11" s="305"/>
      <c r="J11" s="308"/>
      <c r="K11" s="314"/>
      <c r="L11" s="325"/>
      <c r="M11" s="323"/>
      <c r="N11" s="317"/>
      <c r="O11" s="320"/>
      <c r="P11" s="162"/>
      <c r="Q11" s="311"/>
      <c r="R11" s="273"/>
      <c r="S11" s="279"/>
    </row>
    <row r="12" spans="2:19" ht="15">
      <c r="B12" s="126">
        <v>4</v>
      </c>
      <c r="C12" s="116" t="s">
        <v>31</v>
      </c>
      <c r="D12" s="18" t="s">
        <v>32</v>
      </c>
      <c r="E12" s="19">
        <v>255</v>
      </c>
      <c r="F12" s="20">
        <v>1994</v>
      </c>
      <c r="G12" s="19">
        <v>24953</v>
      </c>
      <c r="H12" s="19" t="s">
        <v>24</v>
      </c>
      <c r="I12" s="20" t="s">
        <v>22</v>
      </c>
      <c r="J12" s="24">
        <v>867.66</v>
      </c>
      <c r="K12" s="61">
        <v>856.23</v>
      </c>
      <c r="L12" s="25">
        <f t="shared" si="0"/>
        <v>6895.5599999999995</v>
      </c>
      <c r="M12" s="64">
        <v>85</v>
      </c>
      <c r="N12" s="21" t="s">
        <v>33</v>
      </c>
      <c r="O12" s="20" t="s">
        <v>24</v>
      </c>
      <c r="P12" s="163">
        <v>4710</v>
      </c>
      <c r="Q12" s="191">
        <v>21991.63</v>
      </c>
      <c r="R12" s="274">
        <v>20</v>
      </c>
      <c r="S12" s="243">
        <v>3</v>
      </c>
    </row>
    <row r="13" spans="2:19" ht="15">
      <c r="B13" s="126">
        <v>5</v>
      </c>
      <c r="C13" s="116" t="s">
        <v>34</v>
      </c>
      <c r="D13" s="18" t="s">
        <v>35</v>
      </c>
      <c r="E13" s="19">
        <v>358</v>
      </c>
      <c r="F13" s="20">
        <v>2011</v>
      </c>
      <c r="G13" s="19">
        <v>43645</v>
      </c>
      <c r="H13" s="19" t="s">
        <v>24</v>
      </c>
      <c r="I13" s="20" t="s">
        <v>22</v>
      </c>
      <c r="J13" s="24">
        <v>1541.31</v>
      </c>
      <c r="K13" s="61">
        <v>1535.81</v>
      </c>
      <c r="L13" s="25">
        <f t="shared" si="0"/>
        <v>12308.48</v>
      </c>
      <c r="M13" s="64">
        <v>85</v>
      </c>
      <c r="N13" s="21" t="s">
        <v>36</v>
      </c>
      <c r="O13" s="20" t="s">
        <v>24</v>
      </c>
      <c r="P13" s="163">
        <v>5386</v>
      </c>
      <c r="Q13" s="191">
        <v>25424.24</v>
      </c>
      <c r="R13" s="274">
        <v>32</v>
      </c>
      <c r="S13" s="242">
        <v>3</v>
      </c>
    </row>
    <row r="14" spans="2:19" ht="15">
      <c r="B14" s="126">
        <v>6</v>
      </c>
      <c r="C14" s="115" t="s">
        <v>37</v>
      </c>
      <c r="D14" s="15" t="s">
        <v>38</v>
      </c>
      <c r="E14" s="16">
        <v>344</v>
      </c>
      <c r="F14" s="113">
        <v>1995</v>
      </c>
      <c r="G14" s="16">
        <v>40796</v>
      </c>
      <c r="H14" s="16" t="s">
        <v>24</v>
      </c>
      <c r="I14" s="113" t="s">
        <v>39</v>
      </c>
      <c r="J14" s="26">
        <v>1307.47</v>
      </c>
      <c r="K14" s="60">
        <v>1398.76</v>
      </c>
      <c r="L14" s="112">
        <f t="shared" si="0"/>
        <v>10824.92</v>
      </c>
      <c r="M14" s="63">
        <v>85</v>
      </c>
      <c r="N14" s="17" t="s">
        <v>36</v>
      </c>
      <c r="O14" s="113" t="s">
        <v>24</v>
      </c>
      <c r="P14" s="159">
        <v>6293</v>
      </c>
      <c r="Q14" s="190">
        <v>28892.89</v>
      </c>
      <c r="R14" s="270">
        <v>25</v>
      </c>
      <c r="S14" s="260">
        <v>3</v>
      </c>
    </row>
    <row r="15" spans="2:19" ht="15">
      <c r="B15" s="126">
        <v>7</v>
      </c>
      <c r="C15" s="116" t="s">
        <v>40</v>
      </c>
      <c r="D15" s="18" t="s">
        <v>41</v>
      </c>
      <c r="E15" s="19">
        <v>201</v>
      </c>
      <c r="F15" s="20">
        <v>1994</v>
      </c>
      <c r="G15" s="19">
        <v>30056</v>
      </c>
      <c r="H15" s="19" t="s">
        <v>24</v>
      </c>
      <c r="I15" s="20" t="s">
        <v>22</v>
      </c>
      <c r="J15" s="24">
        <v>354.78</v>
      </c>
      <c r="K15" s="61">
        <v>1030.77</v>
      </c>
      <c r="L15" s="25">
        <f t="shared" si="0"/>
        <v>5542.2</v>
      </c>
      <c r="M15" s="64">
        <v>85</v>
      </c>
      <c r="N15" s="21" t="s">
        <v>36</v>
      </c>
      <c r="O15" s="20" t="s">
        <v>24</v>
      </c>
      <c r="P15" s="163">
        <v>3356</v>
      </c>
      <c r="Q15" s="191">
        <v>16294.02</v>
      </c>
      <c r="R15" s="274">
        <v>20</v>
      </c>
      <c r="S15" s="242">
        <v>3</v>
      </c>
    </row>
    <row r="16" spans="2:19" ht="15">
      <c r="B16" s="126">
        <v>8</v>
      </c>
      <c r="C16" s="116" t="s">
        <v>42</v>
      </c>
      <c r="D16" s="18" t="s">
        <v>43</v>
      </c>
      <c r="E16" s="19">
        <v>186</v>
      </c>
      <c r="F16" s="20">
        <v>2014</v>
      </c>
      <c r="G16" s="19">
        <v>20491</v>
      </c>
      <c r="H16" s="19" t="s">
        <v>24</v>
      </c>
      <c r="I16" s="20" t="s">
        <v>22</v>
      </c>
      <c r="J16" s="24">
        <v>742.15</v>
      </c>
      <c r="K16" s="61">
        <v>702.61</v>
      </c>
      <c r="L16" s="25">
        <f t="shared" si="0"/>
        <v>5779.04</v>
      </c>
      <c r="M16" s="64">
        <v>85</v>
      </c>
      <c r="N16" s="21" t="s">
        <v>44</v>
      </c>
      <c r="O16" s="22" t="s">
        <v>24</v>
      </c>
      <c r="P16" s="164">
        <v>1762</v>
      </c>
      <c r="Q16" s="191">
        <v>9826.49</v>
      </c>
      <c r="R16" s="274">
        <v>25</v>
      </c>
      <c r="S16" s="242">
        <v>3</v>
      </c>
    </row>
    <row r="17" spans="2:19" ht="15">
      <c r="B17" s="126">
        <v>9</v>
      </c>
      <c r="C17" s="116" t="s">
        <v>45</v>
      </c>
      <c r="D17" s="18" t="s">
        <v>46</v>
      </c>
      <c r="E17" s="19">
        <v>546</v>
      </c>
      <c r="F17" s="20">
        <v>1994</v>
      </c>
      <c r="G17" s="19">
        <v>45545</v>
      </c>
      <c r="H17" s="19" t="s">
        <v>24</v>
      </c>
      <c r="I17" s="20" t="s">
        <v>22</v>
      </c>
      <c r="J17" s="24">
        <v>1640.03</v>
      </c>
      <c r="K17" s="61">
        <v>1603.05</v>
      </c>
      <c r="L17" s="25">
        <f t="shared" si="0"/>
        <v>12972.32</v>
      </c>
      <c r="M17" s="64">
        <v>86</v>
      </c>
      <c r="N17" s="21" t="s">
        <v>36</v>
      </c>
      <c r="O17" s="22" t="s">
        <v>24</v>
      </c>
      <c r="P17" s="164">
        <v>13340</v>
      </c>
      <c r="Q17" s="191">
        <v>57529.28</v>
      </c>
      <c r="R17" s="274">
        <v>25</v>
      </c>
      <c r="S17" s="242">
        <v>3</v>
      </c>
    </row>
    <row r="18" spans="2:19" ht="15">
      <c r="B18" s="126">
        <v>10</v>
      </c>
      <c r="C18" s="116" t="s">
        <v>47</v>
      </c>
      <c r="D18" s="18" t="s">
        <v>48</v>
      </c>
      <c r="E18" s="19">
        <v>225</v>
      </c>
      <c r="F18" s="20">
        <v>1994</v>
      </c>
      <c r="G18" s="19">
        <v>26651</v>
      </c>
      <c r="H18" s="19" t="s">
        <v>24</v>
      </c>
      <c r="I18" s="20" t="s">
        <v>22</v>
      </c>
      <c r="J18" s="24">
        <v>922.86</v>
      </c>
      <c r="K18" s="61">
        <v>913.91</v>
      </c>
      <c r="L18" s="25">
        <f t="shared" si="0"/>
        <v>7347.08</v>
      </c>
      <c r="M18" s="64">
        <v>85</v>
      </c>
      <c r="N18" s="21" t="s">
        <v>23</v>
      </c>
      <c r="O18" s="22" t="s">
        <v>24</v>
      </c>
      <c r="P18" s="164">
        <v>10524</v>
      </c>
      <c r="Q18" s="191">
        <v>46696.91</v>
      </c>
      <c r="R18" s="274">
        <v>25</v>
      </c>
      <c r="S18" s="242">
        <v>3</v>
      </c>
    </row>
    <row r="19" spans="2:19" ht="15">
      <c r="B19" s="126">
        <v>11</v>
      </c>
      <c r="C19" s="116" t="s">
        <v>49</v>
      </c>
      <c r="D19" s="18" t="s">
        <v>50</v>
      </c>
      <c r="E19" s="19">
        <v>130</v>
      </c>
      <c r="F19" s="20">
        <v>2012</v>
      </c>
      <c r="G19" s="19">
        <v>14746</v>
      </c>
      <c r="H19" s="19" t="s">
        <v>24</v>
      </c>
      <c r="I19" s="20" t="s">
        <v>39</v>
      </c>
      <c r="J19" s="24">
        <v>507.15</v>
      </c>
      <c r="K19" s="61">
        <v>505.93</v>
      </c>
      <c r="L19" s="25">
        <f t="shared" si="0"/>
        <v>4052.3199999999997</v>
      </c>
      <c r="M19" s="64">
        <v>85</v>
      </c>
      <c r="N19" s="21" t="s">
        <v>36</v>
      </c>
      <c r="O19" s="22" t="s">
        <v>24</v>
      </c>
      <c r="P19" s="164">
        <v>864</v>
      </c>
      <c r="Q19" s="191">
        <v>5807.71</v>
      </c>
      <c r="R19" s="274">
        <v>20</v>
      </c>
      <c r="S19" s="242">
        <v>3</v>
      </c>
    </row>
    <row r="20" spans="2:19" ht="15">
      <c r="B20" s="126">
        <v>12</v>
      </c>
      <c r="C20" s="115" t="s">
        <v>51</v>
      </c>
      <c r="D20" s="15" t="s">
        <v>52</v>
      </c>
      <c r="E20" s="16">
        <v>240</v>
      </c>
      <c r="F20" s="113">
        <v>1997</v>
      </c>
      <c r="G20" s="16">
        <v>31671</v>
      </c>
      <c r="H20" s="16" t="s">
        <v>24</v>
      </c>
      <c r="I20" s="113" t="s">
        <v>39</v>
      </c>
      <c r="J20" s="26">
        <v>1080.4</v>
      </c>
      <c r="K20" s="60">
        <v>1086.75</v>
      </c>
      <c r="L20" s="112">
        <f t="shared" si="0"/>
        <v>8668.6</v>
      </c>
      <c r="M20" s="63">
        <v>85</v>
      </c>
      <c r="N20" s="17" t="s">
        <v>44</v>
      </c>
      <c r="O20" s="113" t="s">
        <v>24</v>
      </c>
      <c r="P20" s="159">
        <v>6278</v>
      </c>
      <c r="Q20" s="190">
        <v>28829.76</v>
      </c>
      <c r="R20" s="270">
        <v>25</v>
      </c>
      <c r="S20" s="260">
        <v>3</v>
      </c>
    </row>
    <row r="21" spans="2:19" ht="15">
      <c r="B21" s="126">
        <v>13</v>
      </c>
      <c r="C21" s="116" t="s">
        <v>53</v>
      </c>
      <c r="D21" s="18" t="s">
        <v>54</v>
      </c>
      <c r="E21" s="19">
        <v>232</v>
      </c>
      <c r="F21" s="20">
        <v>1998</v>
      </c>
      <c r="G21" s="19">
        <v>33129</v>
      </c>
      <c r="H21" s="19" t="s">
        <v>24</v>
      </c>
      <c r="I21" s="20" t="s">
        <v>22</v>
      </c>
      <c r="J21" s="24">
        <v>1191.38</v>
      </c>
      <c r="K21" s="61">
        <v>1136.78</v>
      </c>
      <c r="L21" s="25">
        <f t="shared" si="0"/>
        <v>9312.64</v>
      </c>
      <c r="M21" s="64">
        <v>85</v>
      </c>
      <c r="N21" s="21" t="s">
        <v>36</v>
      </c>
      <c r="O21" s="20" t="s">
        <v>24</v>
      </c>
      <c r="P21" s="163">
        <v>7486</v>
      </c>
      <c r="Q21" s="191">
        <v>33481.01</v>
      </c>
      <c r="R21" s="274">
        <v>16</v>
      </c>
      <c r="S21" s="242">
        <v>3</v>
      </c>
    </row>
    <row r="22" spans="2:19" ht="15">
      <c r="B22" s="126">
        <v>14</v>
      </c>
      <c r="C22" s="114" t="s">
        <v>60</v>
      </c>
      <c r="D22" s="55" t="s">
        <v>61</v>
      </c>
      <c r="E22" s="56">
        <v>52</v>
      </c>
      <c r="F22" s="57">
        <v>2005</v>
      </c>
      <c r="G22" s="56">
        <v>7273</v>
      </c>
      <c r="H22" s="56" t="s">
        <v>24</v>
      </c>
      <c r="I22" s="57" t="s">
        <v>39</v>
      </c>
      <c r="J22" s="58">
        <v>264.66</v>
      </c>
      <c r="K22" s="62">
        <v>249.56</v>
      </c>
      <c r="L22" s="25">
        <f t="shared" si="0"/>
        <v>2056.88</v>
      </c>
      <c r="M22" s="65">
        <v>85</v>
      </c>
      <c r="N22" s="59" t="s">
        <v>44</v>
      </c>
      <c r="O22" s="57" t="s">
        <v>24</v>
      </c>
      <c r="P22" s="165">
        <v>935</v>
      </c>
      <c r="Q22" s="192">
        <v>6346.48</v>
      </c>
      <c r="R22" s="274">
        <v>25</v>
      </c>
      <c r="S22" s="242">
        <v>3</v>
      </c>
    </row>
    <row r="23" spans="2:19" ht="15">
      <c r="B23" s="126">
        <v>15</v>
      </c>
      <c r="C23" s="116" t="s">
        <v>62</v>
      </c>
      <c r="D23" s="18" t="s">
        <v>63</v>
      </c>
      <c r="E23" s="19">
        <v>360</v>
      </c>
      <c r="F23" s="20">
        <v>2003</v>
      </c>
      <c r="G23" s="19">
        <v>40426</v>
      </c>
      <c r="H23" s="19" t="s">
        <v>24</v>
      </c>
      <c r="I23" s="20" t="s">
        <v>39</v>
      </c>
      <c r="J23" s="24">
        <v>1266.09</v>
      </c>
      <c r="K23" s="61">
        <v>1386.2</v>
      </c>
      <c r="L23" s="25">
        <f t="shared" si="0"/>
        <v>10609.16</v>
      </c>
      <c r="M23" s="64">
        <v>85</v>
      </c>
      <c r="N23" s="21" t="s">
        <v>64</v>
      </c>
      <c r="O23" s="20" t="s">
        <v>24</v>
      </c>
      <c r="P23" s="163">
        <v>2952</v>
      </c>
      <c r="Q23" s="193">
        <v>20594.06</v>
      </c>
      <c r="R23" s="274">
        <v>25</v>
      </c>
      <c r="S23" s="242">
        <v>3</v>
      </c>
    </row>
    <row r="24" spans="2:19" ht="15">
      <c r="B24" s="126">
        <v>16</v>
      </c>
      <c r="C24" s="116" t="s">
        <v>65</v>
      </c>
      <c r="D24" s="18" t="s">
        <v>66</v>
      </c>
      <c r="E24" s="19">
        <v>94</v>
      </c>
      <c r="F24" s="20">
        <v>1996</v>
      </c>
      <c r="G24" s="19">
        <v>8834</v>
      </c>
      <c r="H24" s="19" t="s">
        <v>24</v>
      </c>
      <c r="I24" s="20" t="s">
        <v>39</v>
      </c>
      <c r="J24" s="24">
        <v>330.42</v>
      </c>
      <c r="K24" s="61">
        <v>303.03</v>
      </c>
      <c r="L24" s="25">
        <f t="shared" si="0"/>
        <v>2533.8</v>
      </c>
      <c r="M24" s="64">
        <v>85</v>
      </c>
      <c r="N24" s="21" t="s">
        <v>23</v>
      </c>
      <c r="O24" s="20" t="s">
        <v>24</v>
      </c>
      <c r="P24" s="163">
        <v>1145</v>
      </c>
      <c r="Q24" s="193">
        <v>7230.14</v>
      </c>
      <c r="R24" s="274">
        <v>25</v>
      </c>
      <c r="S24" s="242">
        <v>3</v>
      </c>
    </row>
    <row r="25" spans="2:19" ht="15">
      <c r="B25" s="126">
        <v>17</v>
      </c>
      <c r="C25" s="116" t="s">
        <v>67</v>
      </c>
      <c r="D25" s="18" t="s">
        <v>68</v>
      </c>
      <c r="E25" s="19">
        <v>520</v>
      </c>
      <c r="F25" s="20">
        <v>1995</v>
      </c>
      <c r="G25" s="19">
        <v>72966</v>
      </c>
      <c r="H25" s="19" t="s">
        <v>24</v>
      </c>
      <c r="I25" s="20" t="s">
        <v>22</v>
      </c>
      <c r="J25" s="24">
        <v>2437.98</v>
      </c>
      <c r="K25" s="61">
        <v>2568.08</v>
      </c>
      <c r="L25" s="25">
        <f t="shared" si="0"/>
        <v>20024.239999999998</v>
      </c>
      <c r="M25" s="64">
        <v>86</v>
      </c>
      <c r="N25" s="21" t="s">
        <v>23</v>
      </c>
      <c r="O25" s="20" t="s">
        <v>24</v>
      </c>
      <c r="P25" s="163">
        <v>4726</v>
      </c>
      <c r="Q25" s="193">
        <v>22646.96</v>
      </c>
      <c r="R25" s="274">
        <v>30</v>
      </c>
      <c r="S25" s="242">
        <v>3</v>
      </c>
    </row>
    <row r="26" spans="2:19" ht="15">
      <c r="B26" s="126">
        <v>18</v>
      </c>
      <c r="C26" s="116" t="s">
        <v>69</v>
      </c>
      <c r="D26" s="18" t="s">
        <v>70</v>
      </c>
      <c r="E26" s="19">
        <v>308</v>
      </c>
      <c r="F26" s="20">
        <v>1998</v>
      </c>
      <c r="G26" s="19">
        <v>44145</v>
      </c>
      <c r="H26" s="19" t="s">
        <v>24</v>
      </c>
      <c r="I26" s="20" t="s">
        <v>22</v>
      </c>
      <c r="J26" s="24">
        <v>1502.91</v>
      </c>
      <c r="K26" s="61">
        <v>1514.57</v>
      </c>
      <c r="L26" s="25">
        <f t="shared" si="0"/>
        <v>12069.92</v>
      </c>
      <c r="M26" s="64">
        <v>85</v>
      </c>
      <c r="N26" s="21" t="s">
        <v>33</v>
      </c>
      <c r="O26" s="20" t="s">
        <v>24</v>
      </c>
      <c r="P26" s="163">
        <v>0</v>
      </c>
      <c r="Q26" s="193">
        <v>0</v>
      </c>
      <c r="R26" s="274">
        <v>0</v>
      </c>
      <c r="S26" s="242">
        <v>0</v>
      </c>
    </row>
    <row r="27" spans="2:19" ht="15">
      <c r="B27" s="126">
        <v>19</v>
      </c>
      <c r="C27" s="116" t="s">
        <v>71</v>
      </c>
      <c r="D27" s="18" t="s">
        <v>72</v>
      </c>
      <c r="E27" s="19">
        <v>186</v>
      </c>
      <c r="F27" s="20">
        <v>1994</v>
      </c>
      <c r="G27" s="19">
        <v>21877</v>
      </c>
      <c r="H27" s="19" t="s">
        <v>24</v>
      </c>
      <c r="I27" s="20" t="s">
        <v>22</v>
      </c>
      <c r="J27" s="24">
        <v>869.7</v>
      </c>
      <c r="K27" s="61">
        <v>750.68</v>
      </c>
      <c r="L27" s="25">
        <f t="shared" si="0"/>
        <v>6481.52</v>
      </c>
      <c r="M27" s="64">
        <v>85</v>
      </c>
      <c r="N27" s="21" t="s">
        <v>36</v>
      </c>
      <c r="O27" s="20" t="s">
        <v>24</v>
      </c>
      <c r="P27" s="163">
        <v>3123</v>
      </c>
      <c r="Q27" s="193">
        <v>15553.57</v>
      </c>
      <c r="R27" s="274">
        <v>25</v>
      </c>
      <c r="S27" s="242">
        <v>3</v>
      </c>
    </row>
    <row r="28" spans="2:19" ht="15">
      <c r="B28" s="126">
        <v>20</v>
      </c>
      <c r="C28" s="116" t="s">
        <v>73</v>
      </c>
      <c r="D28" s="18" t="s">
        <v>74</v>
      </c>
      <c r="E28" s="19">
        <v>213</v>
      </c>
      <c r="F28" s="20">
        <v>1995</v>
      </c>
      <c r="G28" s="19">
        <v>33599</v>
      </c>
      <c r="H28" s="19" t="s">
        <v>24</v>
      </c>
      <c r="I28" s="20" t="s">
        <v>22</v>
      </c>
      <c r="J28" s="24">
        <v>1189.89</v>
      </c>
      <c r="K28" s="61">
        <v>1152.91</v>
      </c>
      <c r="L28" s="25">
        <f t="shared" si="0"/>
        <v>9371.2</v>
      </c>
      <c r="M28" s="64">
        <v>85</v>
      </c>
      <c r="N28" s="21" t="s">
        <v>33</v>
      </c>
      <c r="O28" s="20" t="s">
        <v>24</v>
      </c>
      <c r="P28" s="163">
        <v>1603</v>
      </c>
      <c r="Q28" s="193">
        <v>9157.41</v>
      </c>
      <c r="R28" s="274">
        <v>25</v>
      </c>
      <c r="S28" s="242">
        <v>3</v>
      </c>
    </row>
    <row r="29" spans="2:19" ht="15">
      <c r="B29" s="126">
        <v>21</v>
      </c>
      <c r="C29" s="116" t="s">
        <v>75</v>
      </c>
      <c r="D29" s="18" t="s">
        <v>76</v>
      </c>
      <c r="E29" s="19">
        <v>220</v>
      </c>
      <c r="F29" s="20">
        <v>1999</v>
      </c>
      <c r="G29" s="19">
        <v>22616</v>
      </c>
      <c r="H29" s="19" t="s">
        <v>24</v>
      </c>
      <c r="I29" s="20" t="s">
        <v>22</v>
      </c>
      <c r="J29" s="24">
        <v>859.19</v>
      </c>
      <c r="K29" s="61">
        <v>776.04</v>
      </c>
      <c r="L29" s="25">
        <f t="shared" si="0"/>
        <v>6540.92</v>
      </c>
      <c r="M29" s="64">
        <v>85</v>
      </c>
      <c r="N29" s="21" t="s">
        <v>23</v>
      </c>
      <c r="O29" s="22" t="s">
        <v>24</v>
      </c>
      <c r="P29" s="164">
        <v>2985</v>
      </c>
      <c r="Q29" s="193">
        <v>14972.85</v>
      </c>
      <c r="R29" s="274">
        <v>25</v>
      </c>
      <c r="S29" s="242">
        <v>3</v>
      </c>
    </row>
    <row r="30" spans="2:19" ht="15">
      <c r="B30" s="126">
        <v>22</v>
      </c>
      <c r="C30" s="116" t="s">
        <v>77</v>
      </c>
      <c r="D30" s="18" t="s">
        <v>78</v>
      </c>
      <c r="E30" s="19">
        <v>390</v>
      </c>
      <c r="F30" s="20">
        <v>2000</v>
      </c>
      <c r="G30" s="19">
        <v>46640</v>
      </c>
      <c r="H30" s="19" t="s">
        <v>24</v>
      </c>
      <c r="I30" s="20" t="s">
        <v>22</v>
      </c>
      <c r="J30" s="24">
        <v>1702.59</v>
      </c>
      <c r="K30" s="61">
        <v>1641.55</v>
      </c>
      <c r="L30" s="25">
        <f t="shared" si="0"/>
        <v>13376.56</v>
      </c>
      <c r="M30" s="64">
        <v>85</v>
      </c>
      <c r="N30" s="21" t="s">
        <v>44</v>
      </c>
      <c r="O30" s="22" t="s">
        <v>24</v>
      </c>
      <c r="P30" s="164">
        <v>11884</v>
      </c>
      <c r="Q30" s="193">
        <v>52419.77</v>
      </c>
      <c r="R30" s="274">
        <v>25</v>
      </c>
      <c r="S30" s="242">
        <v>3</v>
      </c>
    </row>
    <row r="31" spans="2:19" ht="15">
      <c r="B31" s="126">
        <v>23</v>
      </c>
      <c r="C31" s="115" t="s">
        <v>79</v>
      </c>
      <c r="D31" s="15" t="s">
        <v>80</v>
      </c>
      <c r="E31" s="16">
        <v>285</v>
      </c>
      <c r="F31" s="113">
        <v>2005</v>
      </c>
      <c r="G31" s="16">
        <v>35279</v>
      </c>
      <c r="H31" s="16" t="s">
        <v>24</v>
      </c>
      <c r="I31" s="113" t="s">
        <v>39</v>
      </c>
      <c r="J31" s="26">
        <v>1189.22</v>
      </c>
      <c r="K31" s="60">
        <v>1240.48</v>
      </c>
      <c r="L31" s="112">
        <f t="shared" si="0"/>
        <v>9718.8</v>
      </c>
      <c r="M31" s="63">
        <v>85</v>
      </c>
      <c r="N31" s="17" t="s">
        <v>64</v>
      </c>
      <c r="O31" s="23" t="s">
        <v>24</v>
      </c>
      <c r="P31" s="166">
        <v>4190</v>
      </c>
      <c r="Q31" s="194">
        <v>20043.49</v>
      </c>
      <c r="R31" s="270">
        <v>25</v>
      </c>
      <c r="S31" s="260">
        <v>3</v>
      </c>
    </row>
    <row r="32" spans="2:19" ht="15">
      <c r="B32" s="126">
        <v>24</v>
      </c>
      <c r="C32" s="116" t="s">
        <v>81</v>
      </c>
      <c r="D32" s="18" t="s">
        <v>227</v>
      </c>
      <c r="E32" s="19">
        <v>104</v>
      </c>
      <c r="F32" s="20">
        <v>2001</v>
      </c>
      <c r="G32" s="19">
        <v>14417</v>
      </c>
      <c r="H32" s="19" t="s">
        <v>24</v>
      </c>
      <c r="I32" s="20" t="s">
        <v>39</v>
      </c>
      <c r="J32" s="24">
        <v>453.49</v>
      </c>
      <c r="K32" s="61">
        <v>494.7</v>
      </c>
      <c r="L32" s="25">
        <f t="shared" si="0"/>
        <v>3792.76</v>
      </c>
      <c r="M32" s="64">
        <v>85</v>
      </c>
      <c r="N32" s="21" t="s">
        <v>23</v>
      </c>
      <c r="O32" s="22" t="s">
        <v>24</v>
      </c>
      <c r="P32" s="164">
        <v>1879</v>
      </c>
      <c r="Q32" s="193">
        <v>10078.81</v>
      </c>
      <c r="R32" s="274">
        <v>20</v>
      </c>
      <c r="S32" s="242">
        <v>3</v>
      </c>
    </row>
    <row r="33" spans="2:19" ht="15">
      <c r="B33" s="126">
        <v>25</v>
      </c>
      <c r="C33" s="116" t="s">
        <v>82</v>
      </c>
      <c r="D33" s="18" t="s">
        <v>83</v>
      </c>
      <c r="E33" s="19">
        <v>920</v>
      </c>
      <c r="F33" s="20">
        <v>1996</v>
      </c>
      <c r="G33" s="19">
        <v>146470</v>
      </c>
      <c r="H33" s="19" t="s">
        <v>24</v>
      </c>
      <c r="I33" s="20" t="s">
        <v>22</v>
      </c>
      <c r="J33" s="24">
        <v>5072.17</v>
      </c>
      <c r="K33" s="61">
        <v>5154.89</v>
      </c>
      <c r="L33" s="25">
        <f t="shared" si="0"/>
        <v>40908.240000000005</v>
      </c>
      <c r="M33" s="64">
        <v>86</v>
      </c>
      <c r="N33" s="21" t="s">
        <v>64</v>
      </c>
      <c r="O33" s="20" t="s">
        <v>24</v>
      </c>
      <c r="P33" s="163">
        <v>20412</v>
      </c>
      <c r="Q33" s="193">
        <v>89049.5</v>
      </c>
      <c r="R33" s="274">
        <v>40</v>
      </c>
      <c r="S33" s="242">
        <v>3</v>
      </c>
    </row>
    <row r="34" spans="2:19" ht="15">
      <c r="B34" s="126">
        <v>26</v>
      </c>
      <c r="C34" s="116" t="s">
        <v>84</v>
      </c>
      <c r="D34" s="18" t="s">
        <v>85</v>
      </c>
      <c r="E34" s="19">
        <v>465</v>
      </c>
      <c r="F34" s="20">
        <v>1993</v>
      </c>
      <c r="G34" s="19">
        <v>65917</v>
      </c>
      <c r="H34" s="19" t="s">
        <v>24</v>
      </c>
      <c r="I34" s="20" t="s">
        <v>22</v>
      </c>
      <c r="J34" s="24">
        <v>2549.28</v>
      </c>
      <c r="K34" s="61">
        <v>2319.73</v>
      </c>
      <c r="L34" s="25">
        <f t="shared" si="0"/>
        <v>19476.04</v>
      </c>
      <c r="M34" s="64">
        <v>85</v>
      </c>
      <c r="N34" s="21" t="s">
        <v>64</v>
      </c>
      <c r="O34" s="20" t="s">
        <v>24</v>
      </c>
      <c r="P34" s="163">
        <v>12800</v>
      </c>
      <c r="Q34" s="193">
        <v>55860.64</v>
      </c>
      <c r="R34" s="274">
        <v>25</v>
      </c>
      <c r="S34" s="242">
        <v>3</v>
      </c>
    </row>
    <row r="35" spans="2:19" ht="15">
      <c r="B35" s="126">
        <v>27</v>
      </c>
      <c r="C35" s="116" t="s">
        <v>86</v>
      </c>
      <c r="D35" s="18" t="s">
        <v>87</v>
      </c>
      <c r="E35" s="19">
        <v>450</v>
      </c>
      <c r="F35" s="20">
        <v>1995</v>
      </c>
      <c r="G35" s="19">
        <v>62627</v>
      </c>
      <c r="H35" s="19" t="s">
        <v>24</v>
      </c>
      <c r="I35" s="20" t="s">
        <v>22</v>
      </c>
      <c r="J35" s="24">
        <v>2209.79</v>
      </c>
      <c r="K35" s="61">
        <v>2204.35</v>
      </c>
      <c r="L35" s="25">
        <f t="shared" si="0"/>
        <v>17656.559999999998</v>
      </c>
      <c r="M35" s="64">
        <v>85</v>
      </c>
      <c r="N35" s="21" t="s">
        <v>23</v>
      </c>
      <c r="O35" s="20" t="s">
        <v>24</v>
      </c>
      <c r="P35" s="163">
        <v>7317</v>
      </c>
      <c r="Q35" s="193">
        <v>33201.87</v>
      </c>
      <c r="R35" s="274">
        <v>25</v>
      </c>
      <c r="S35" s="242">
        <v>3</v>
      </c>
    </row>
    <row r="36" spans="2:19" ht="15.75" thickBot="1">
      <c r="B36" s="127">
        <v>28</v>
      </c>
      <c r="C36" s="117" t="s">
        <v>88</v>
      </c>
      <c r="D36" s="207" t="s">
        <v>89</v>
      </c>
      <c r="E36" s="208">
        <v>258</v>
      </c>
      <c r="F36" s="209">
        <v>2011</v>
      </c>
      <c r="G36" s="208">
        <v>33909</v>
      </c>
      <c r="H36" s="208" t="s">
        <v>24</v>
      </c>
      <c r="I36" s="209" t="s">
        <v>22</v>
      </c>
      <c r="J36" s="210">
        <v>1242.81</v>
      </c>
      <c r="K36" s="211">
        <v>1163.31</v>
      </c>
      <c r="L36" s="212">
        <f t="shared" si="0"/>
        <v>9624.48</v>
      </c>
      <c r="M36" s="213">
        <v>85</v>
      </c>
      <c r="N36" s="214" t="s">
        <v>23</v>
      </c>
      <c r="O36" s="209" t="s">
        <v>24</v>
      </c>
      <c r="P36" s="215">
        <v>4689</v>
      </c>
      <c r="Q36" s="216">
        <v>22143.27</v>
      </c>
      <c r="R36" s="275">
        <v>25</v>
      </c>
      <c r="S36" s="258">
        <v>3</v>
      </c>
    </row>
    <row r="37" spans="3:19" ht="16.5" thickBot="1">
      <c r="C37" s="13"/>
      <c r="D37" s="217" t="s">
        <v>55</v>
      </c>
      <c r="E37" s="218"/>
      <c r="F37" s="218"/>
      <c r="G37" s="218">
        <f>SUM(G7:G36)</f>
        <v>1121945</v>
      </c>
      <c r="H37" s="218"/>
      <c r="I37" s="218"/>
      <c r="J37" s="219">
        <f>SUM(J7:J36)</f>
        <v>38835.52</v>
      </c>
      <c r="K37" s="219">
        <f>SUM(K7:K36)</f>
        <v>39037.72</v>
      </c>
      <c r="L37" s="219">
        <f>SUM(L7:L36)</f>
        <v>311492.95999999996</v>
      </c>
      <c r="M37" s="218"/>
      <c r="N37" s="218"/>
      <c r="O37" s="218"/>
      <c r="P37" s="220">
        <f>SUM(P7:P36)</f>
        <v>159115</v>
      </c>
      <c r="Q37" s="221">
        <f>SUM(Q7:Q36)</f>
        <v>739055.6200000001</v>
      </c>
      <c r="R37" s="276"/>
      <c r="S37" s="280"/>
    </row>
    <row r="39" spans="4:6" ht="15">
      <c r="D39" s="291" t="s">
        <v>56</v>
      </c>
      <c r="E39" s="291"/>
      <c r="F39" s="292"/>
    </row>
    <row r="40" spans="4:6" ht="15">
      <c r="D40" s="12" t="s">
        <v>57</v>
      </c>
      <c r="E40" s="12"/>
      <c r="F40" s="12"/>
    </row>
    <row r="41" spans="4:6" ht="15">
      <c r="D41" s="12" t="s">
        <v>58</v>
      </c>
      <c r="E41" s="12"/>
      <c r="F41" s="12"/>
    </row>
    <row r="43" spans="4:17" ht="15">
      <c r="D43" t="s">
        <v>225</v>
      </c>
      <c r="J43"/>
      <c r="K43"/>
      <c r="L43"/>
      <c r="Q43"/>
    </row>
  </sheetData>
  <mergeCells count="16">
    <mergeCell ref="Q9:Q11"/>
    <mergeCell ref="K9:K11"/>
    <mergeCell ref="N9:N11"/>
    <mergeCell ref="O9:O11"/>
    <mergeCell ref="M9:M11"/>
    <mergeCell ref="L9:L11"/>
    <mergeCell ref="D39:F39"/>
    <mergeCell ref="C4:C5"/>
    <mergeCell ref="D4:D5"/>
    <mergeCell ref="O4:O5"/>
    <mergeCell ref="C9:C11"/>
    <mergeCell ref="E9:E11"/>
    <mergeCell ref="F9:F11"/>
    <mergeCell ref="G9:G11"/>
    <mergeCell ref="I9:I11"/>
    <mergeCell ref="J9:J11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workbookViewId="0" topLeftCell="B1">
      <pane xSplit="3" ySplit="6" topLeftCell="E13" activePane="bottomRight" state="frozen"/>
      <selection pane="topLeft" activeCell="B1" sqref="B1"/>
      <selection pane="topRight" activeCell="E1" sqref="E1"/>
      <selection pane="bottomLeft" activeCell="B7" sqref="B7"/>
      <selection pane="bottomRight" activeCell="R4" sqref="R4:R5"/>
    </sheetView>
  </sheetViews>
  <sheetFormatPr defaultColWidth="9.140625" defaultRowHeight="15"/>
  <cols>
    <col min="1" max="1" width="1.1484375" style="0" customWidth="1"/>
    <col min="2" max="2" width="9.140625" style="128" customWidth="1"/>
    <col min="4" max="4" width="20.7109375" style="0" customWidth="1"/>
    <col min="7" max="7" width="11.57421875" style="0" customWidth="1"/>
    <col min="8" max="8" width="10.00390625" style="0" customWidth="1"/>
    <col min="9" max="9" width="10.7109375" style="0" customWidth="1"/>
    <col min="10" max="10" width="12.28125" style="0" customWidth="1"/>
    <col min="11" max="12" width="14.57421875" style="0" customWidth="1"/>
    <col min="13" max="13" width="9.8515625" style="0" customWidth="1"/>
    <col min="16" max="16" width="9.57421875" style="0" bestFit="1" customWidth="1"/>
    <col min="17" max="17" width="13.28125" style="0" customWidth="1"/>
    <col min="19" max="19" width="7.421875" style="0" customWidth="1"/>
  </cols>
  <sheetData>
    <row r="2" ht="15">
      <c r="D2" s="138" t="s">
        <v>220</v>
      </c>
    </row>
    <row r="3" spans="3:17" ht="15.75" thickBot="1">
      <c r="C3" s="73"/>
      <c r="E3" s="73"/>
      <c r="F3" s="11"/>
      <c r="G3" s="290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9" ht="36">
      <c r="B4" s="129" t="s">
        <v>222</v>
      </c>
      <c r="C4" s="54" t="s">
        <v>214</v>
      </c>
      <c r="D4" s="48" t="s">
        <v>1</v>
      </c>
      <c r="E4" s="10" t="s">
        <v>2</v>
      </c>
      <c r="F4" s="10" t="s">
        <v>3</v>
      </c>
      <c r="G4" s="14" t="s">
        <v>236</v>
      </c>
      <c r="H4" s="14" t="s">
        <v>229</v>
      </c>
      <c r="I4" s="10" t="s">
        <v>4</v>
      </c>
      <c r="J4" s="10" t="s">
        <v>5</v>
      </c>
      <c r="K4" s="10" t="s">
        <v>6</v>
      </c>
      <c r="L4" s="10" t="s">
        <v>216</v>
      </c>
      <c r="M4" s="10" t="s">
        <v>7</v>
      </c>
      <c r="N4" s="9" t="s">
        <v>8</v>
      </c>
      <c r="O4" s="8" t="s">
        <v>9</v>
      </c>
      <c r="P4" s="145" t="s">
        <v>16</v>
      </c>
      <c r="Q4" s="145" t="s">
        <v>16</v>
      </c>
      <c r="R4" s="391" t="s">
        <v>231</v>
      </c>
      <c r="S4" s="267" t="s">
        <v>234</v>
      </c>
    </row>
    <row r="5" spans="2:19" ht="60.75" thickBot="1">
      <c r="B5" s="389" t="s">
        <v>223</v>
      </c>
      <c r="C5" s="141" t="s">
        <v>10</v>
      </c>
      <c r="D5" s="244"/>
      <c r="E5" s="245" t="s">
        <v>10</v>
      </c>
      <c r="F5" s="245" t="s">
        <v>11</v>
      </c>
      <c r="G5" s="196" t="s">
        <v>237</v>
      </c>
      <c r="H5" s="139" t="s">
        <v>230</v>
      </c>
      <c r="I5" s="245" t="s">
        <v>12</v>
      </c>
      <c r="J5" s="245" t="s">
        <v>13</v>
      </c>
      <c r="K5" s="245" t="s">
        <v>14</v>
      </c>
      <c r="L5" s="245" t="s">
        <v>217</v>
      </c>
      <c r="M5" s="387" t="s">
        <v>224</v>
      </c>
      <c r="N5" s="246" t="s">
        <v>15</v>
      </c>
      <c r="O5" s="247"/>
      <c r="P5" s="142">
        <v>2015</v>
      </c>
      <c r="Q5" s="262">
        <v>2015</v>
      </c>
      <c r="R5" s="388" t="s">
        <v>232</v>
      </c>
      <c r="S5" s="268" t="s">
        <v>235</v>
      </c>
    </row>
    <row r="6" spans="2:19" s="40" customFormat="1" ht="15.75" thickBot="1">
      <c r="B6" s="248"/>
      <c r="C6" s="249"/>
      <c r="D6" s="250"/>
      <c r="E6" s="6" t="s">
        <v>17</v>
      </c>
      <c r="F6" s="6"/>
      <c r="H6" s="85"/>
      <c r="I6" s="6"/>
      <c r="J6" s="6" t="s">
        <v>18</v>
      </c>
      <c r="K6" s="6" t="s">
        <v>18</v>
      </c>
      <c r="L6" s="6" t="s">
        <v>218</v>
      </c>
      <c r="M6" s="86" t="s">
        <v>90</v>
      </c>
      <c r="N6" s="87"/>
      <c r="O6" s="88"/>
      <c r="P6" s="251" t="s">
        <v>228</v>
      </c>
      <c r="Q6" s="261" t="s">
        <v>19</v>
      </c>
      <c r="R6" s="265" t="s">
        <v>233</v>
      </c>
      <c r="S6" s="266"/>
    </row>
    <row r="7" spans="2:20" ht="15">
      <c r="B7" s="352">
        <v>1</v>
      </c>
      <c r="C7" s="340" t="s">
        <v>91</v>
      </c>
      <c r="D7" s="252" t="s">
        <v>92</v>
      </c>
      <c r="E7" s="338">
        <v>300</v>
      </c>
      <c r="F7" s="339">
        <v>1996</v>
      </c>
      <c r="G7" s="338">
        <v>31661</v>
      </c>
      <c r="H7" s="338" t="s">
        <v>24</v>
      </c>
      <c r="I7" s="339" t="s">
        <v>22</v>
      </c>
      <c r="J7" s="342">
        <v>1193</v>
      </c>
      <c r="K7" s="361">
        <v>1088.703</v>
      </c>
      <c r="L7" s="362">
        <f>(J7+K7)/2*8</f>
        <v>9126.812</v>
      </c>
      <c r="M7" s="358">
        <v>85</v>
      </c>
      <c r="N7" s="360" t="s">
        <v>33</v>
      </c>
      <c r="O7" s="339" t="s">
        <v>24</v>
      </c>
      <c r="P7" s="380">
        <v>3153</v>
      </c>
      <c r="Q7" s="356">
        <v>14026</v>
      </c>
      <c r="R7" s="384">
        <v>25</v>
      </c>
      <c r="S7" s="379">
        <v>3</v>
      </c>
      <c r="T7" s="40"/>
    </row>
    <row r="8" spans="2:19" ht="15">
      <c r="B8" s="353"/>
      <c r="C8" s="341"/>
      <c r="D8" s="5" t="s">
        <v>93</v>
      </c>
      <c r="E8" s="329"/>
      <c r="F8" s="329"/>
      <c r="G8" s="329"/>
      <c r="H8" s="329"/>
      <c r="I8" s="329"/>
      <c r="J8" s="343"/>
      <c r="K8" s="357"/>
      <c r="L8" s="363"/>
      <c r="M8" s="359"/>
      <c r="N8" s="329"/>
      <c r="O8" s="329"/>
      <c r="P8" s="381"/>
      <c r="Q8" s="357"/>
      <c r="R8" s="385"/>
      <c r="S8" s="329"/>
    </row>
    <row r="9" spans="2:19" ht="15">
      <c r="B9" s="132">
        <v>2</v>
      </c>
      <c r="C9" s="130" t="s">
        <v>94</v>
      </c>
      <c r="D9" s="5" t="s">
        <v>95</v>
      </c>
      <c r="E9" s="27">
        <v>286</v>
      </c>
      <c r="F9" s="28">
        <v>1997</v>
      </c>
      <c r="G9" s="27">
        <v>32782</v>
      </c>
      <c r="H9" s="27" t="s">
        <v>24</v>
      </c>
      <c r="I9" s="28" t="s">
        <v>22</v>
      </c>
      <c r="J9" s="180">
        <v>1151</v>
      </c>
      <c r="K9" s="78">
        <v>1127.717</v>
      </c>
      <c r="L9" s="180">
        <f aca="true" t="shared" si="0" ref="L9:L41">(J9+K9)/2*8</f>
        <v>9114.868</v>
      </c>
      <c r="M9" s="80">
        <v>85</v>
      </c>
      <c r="N9" s="29" t="s">
        <v>33</v>
      </c>
      <c r="O9" s="28" t="s">
        <v>24</v>
      </c>
      <c r="P9" s="150">
        <v>9476</v>
      </c>
      <c r="Q9" s="253">
        <v>38376</v>
      </c>
      <c r="R9" s="281">
        <v>25</v>
      </c>
      <c r="S9" s="243">
        <v>3</v>
      </c>
    </row>
    <row r="10" spans="2:19" ht="15">
      <c r="B10" s="132">
        <v>3</v>
      </c>
      <c r="C10" s="130" t="s">
        <v>96</v>
      </c>
      <c r="D10" s="5" t="s">
        <v>97</v>
      </c>
      <c r="E10" s="27">
        <v>260</v>
      </c>
      <c r="F10" s="28">
        <v>1995</v>
      </c>
      <c r="G10" s="27">
        <v>27559</v>
      </c>
      <c r="H10" s="27" t="s">
        <v>24</v>
      </c>
      <c r="I10" s="28" t="s">
        <v>22</v>
      </c>
      <c r="J10" s="180">
        <v>895</v>
      </c>
      <c r="K10" s="78">
        <v>948.212</v>
      </c>
      <c r="L10" s="180">
        <f t="shared" si="0"/>
        <v>7372.848</v>
      </c>
      <c r="M10" s="80">
        <v>85</v>
      </c>
      <c r="N10" s="29" t="s">
        <v>44</v>
      </c>
      <c r="O10" s="28" t="s">
        <v>24</v>
      </c>
      <c r="P10" s="150">
        <v>2391</v>
      </c>
      <c r="Q10" s="253">
        <v>12725</v>
      </c>
      <c r="R10" s="281">
        <v>25</v>
      </c>
      <c r="S10" s="242">
        <v>3</v>
      </c>
    </row>
    <row r="11" spans="2:19" ht="15">
      <c r="B11" s="132">
        <v>4</v>
      </c>
      <c r="C11" s="130" t="s">
        <v>98</v>
      </c>
      <c r="D11" s="5" t="s">
        <v>99</v>
      </c>
      <c r="E11" s="27">
        <v>629</v>
      </c>
      <c r="F11" s="28">
        <v>1993</v>
      </c>
      <c r="G11" s="27">
        <v>71222</v>
      </c>
      <c r="H11" s="27" t="s">
        <v>119</v>
      </c>
      <c r="I11" s="28" t="s">
        <v>39</v>
      </c>
      <c r="J11" s="180">
        <v>2408</v>
      </c>
      <c r="K11" s="78">
        <v>2510.777</v>
      </c>
      <c r="L11" s="180">
        <f t="shared" si="0"/>
        <v>19675.108</v>
      </c>
      <c r="M11" s="80">
        <v>86</v>
      </c>
      <c r="N11" s="29" t="s">
        <v>64</v>
      </c>
      <c r="O11" s="28" t="s">
        <v>24</v>
      </c>
      <c r="P11" s="150">
        <v>0</v>
      </c>
      <c r="Q11" s="253">
        <v>0</v>
      </c>
      <c r="R11" s="281">
        <v>0</v>
      </c>
      <c r="S11" s="242">
        <v>0</v>
      </c>
    </row>
    <row r="12" spans="2:19" ht="15">
      <c r="B12" s="132">
        <v>5</v>
      </c>
      <c r="C12" s="130" t="s">
        <v>100</v>
      </c>
      <c r="D12" s="5" t="s">
        <v>101</v>
      </c>
      <c r="E12" s="27">
        <v>375</v>
      </c>
      <c r="F12" s="28">
        <v>1994</v>
      </c>
      <c r="G12" s="27">
        <v>48540</v>
      </c>
      <c r="H12" s="27" t="s">
        <v>24</v>
      </c>
      <c r="I12" s="28" t="s">
        <v>22</v>
      </c>
      <c r="J12" s="180">
        <v>1668</v>
      </c>
      <c r="K12" s="78">
        <v>1670.181</v>
      </c>
      <c r="L12" s="180">
        <f t="shared" si="0"/>
        <v>13352.724</v>
      </c>
      <c r="M12" s="80">
        <v>85</v>
      </c>
      <c r="N12" s="29" t="s">
        <v>64</v>
      </c>
      <c r="O12" s="30" t="s">
        <v>24</v>
      </c>
      <c r="P12" s="151">
        <v>7007</v>
      </c>
      <c r="Q12" s="253">
        <v>28868</v>
      </c>
      <c r="R12" s="281">
        <v>25</v>
      </c>
      <c r="S12" s="242">
        <v>3</v>
      </c>
    </row>
    <row r="13" spans="2:19" ht="15">
      <c r="B13" s="132">
        <v>6</v>
      </c>
      <c r="C13" s="131" t="s">
        <v>102</v>
      </c>
      <c r="D13" s="31" t="s">
        <v>103</v>
      </c>
      <c r="E13" s="32">
        <v>545</v>
      </c>
      <c r="F13" s="33">
        <v>1995</v>
      </c>
      <c r="G13" s="32">
        <v>79015</v>
      </c>
      <c r="H13" s="32" t="s">
        <v>24</v>
      </c>
      <c r="I13" s="33" t="s">
        <v>22</v>
      </c>
      <c r="J13" s="34">
        <v>2825</v>
      </c>
      <c r="K13" s="79">
        <v>2785.864</v>
      </c>
      <c r="L13" s="84">
        <f t="shared" si="0"/>
        <v>22443.456</v>
      </c>
      <c r="M13" s="81">
        <v>86</v>
      </c>
      <c r="N13" s="36" t="s">
        <v>64</v>
      </c>
      <c r="O13" s="37" t="s">
        <v>24</v>
      </c>
      <c r="P13" s="152">
        <v>20086</v>
      </c>
      <c r="Q13" s="254">
        <v>79235</v>
      </c>
      <c r="R13" s="282">
        <v>25</v>
      </c>
      <c r="S13" s="277">
        <v>3</v>
      </c>
    </row>
    <row r="14" spans="2:19" ht="15">
      <c r="B14" s="354">
        <v>7</v>
      </c>
      <c r="C14" s="332" t="s">
        <v>104</v>
      </c>
      <c r="D14" s="5" t="s">
        <v>105</v>
      </c>
      <c r="E14" s="334">
        <v>345</v>
      </c>
      <c r="F14" s="336">
        <v>1993</v>
      </c>
      <c r="G14" s="334">
        <v>51636</v>
      </c>
      <c r="H14" s="334" t="s">
        <v>24</v>
      </c>
      <c r="I14" s="336" t="s">
        <v>22</v>
      </c>
      <c r="J14" s="350">
        <v>1836</v>
      </c>
      <c r="K14" s="347">
        <v>1820.667</v>
      </c>
      <c r="L14" s="371">
        <f t="shared" si="0"/>
        <v>14626.668</v>
      </c>
      <c r="M14" s="326">
        <v>85</v>
      </c>
      <c r="N14" s="328" t="s">
        <v>44</v>
      </c>
      <c r="O14" s="330" t="s">
        <v>24</v>
      </c>
      <c r="P14" s="382">
        <v>9590</v>
      </c>
      <c r="Q14" s="364">
        <v>39047</v>
      </c>
      <c r="R14" s="385">
        <v>30</v>
      </c>
      <c r="S14" s="377">
        <v>3</v>
      </c>
    </row>
    <row r="15" spans="2:19" ht="15">
      <c r="B15" s="353"/>
      <c r="C15" s="333"/>
      <c r="D15" s="5" t="s">
        <v>106</v>
      </c>
      <c r="E15" s="335"/>
      <c r="F15" s="337"/>
      <c r="G15" s="335"/>
      <c r="H15" s="329"/>
      <c r="I15" s="337"/>
      <c r="J15" s="369"/>
      <c r="K15" s="370"/>
      <c r="L15" s="363"/>
      <c r="M15" s="327"/>
      <c r="N15" s="329"/>
      <c r="O15" s="331"/>
      <c r="P15" s="381"/>
      <c r="Q15" s="365"/>
      <c r="R15" s="385"/>
      <c r="S15" s="329"/>
    </row>
    <row r="16" spans="2:19" ht="15">
      <c r="B16" s="132">
        <v>8</v>
      </c>
      <c r="C16" s="130" t="s">
        <v>107</v>
      </c>
      <c r="D16" s="5" t="s">
        <v>108</v>
      </c>
      <c r="E16" s="27">
        <v>308</v>
      </c>
      <c r="F16" s="28">
        <v>1994</v>
      </c>
      <c r="G16" s="27">
        <v>37387</v>
      </c>
      <c r="H16" s="27" t="s">
        <v>24</v>
      </c>
      <c r="I16" s="28" t="s">
        <v>22</v>
      </c>
      <c r="J16" s="180">
        <v>1364</v>
      </c>
      <c r="K16" s="78">
        <v>1286.151</v>
      </c>
      <c r="L16" s="180">
        <f t="shared" si="0"/>
        <v>10600.604</v>
      </c>
      <c r="M16" s="80">
        <v>85</v>
      </c>
      <c r="N16" s="29" t="s">
        <v>44</v>
      </c>
      <c r="O16" s="30" t="s">
        <v>24</v>
      </c>
      <c r="P16" s="151">
        <v>2326</v>
      </c>
      <c r="Q16" s="253">
        <v>11467</v>
      </c>
      <c r="R16" s="281">
        <v>25</v>
      </c>
      <c r="S16" s="243">
        <v>3</v>
      </c>
    </row>
    <row r="17" spans="2:19" ht="15">
      <c r="B17" s="132">
        <v>9</v>
      </c>
      <c r="C17" s="130" t="s">
        <v>109</v>
      </c>
      <c r="D17" s="5" t="s">
        <v>110</v>
      </c>
      <c r="E17" s="27">
        <v>195</v>
      </c>
      <c r="F17" s="28">
        <v>2015</v>
      </c>
      <c r="G17" s="27">
        <v>25314</v>
      </c>
      <c r="H17" s="27" t="s">
        <v>24</v>
      </c>
      <c r="I17" s="28" t="s">
        <v>22</v>
      </c>
      <c r="J17" s="180">
        <v>827</v>
      </c>
      <c r="K17" s="78">
        <v>870.944</v>
      </c>
      <c r="L17" s="180">
        <f t="shared" si="0"/>
        <v>6791.776</v>
      </c>
      <c r="M17" s="80">
        <v>85</v>
      </c>
      <c r="N17" s="29" t="s">
        <v>33</v>
      </c>
      <c r="O17" s="30" t="s">
        <v>24</v>
      </c>
      <c r="P17" s="151">
        <v>8070</v>
      </c>
      <c r="Q17" s="253">
        <v>32962</v>
      </c>
      <c r="R17" s="281">
        <v>25</v>
      </c>
      <c r="S17" s="242">
        <v>3</v>
      </c>
    </row>
    <row r="18" spans="2:20" ht="15">
      <c r="B18" s="132">
        <v>10</v>
      </c>
      <c r="C18" s="172" t="s">
        <v>111</v>
      </c>
      <c r="D18" s="38" t="s">
        <v>112</v>
      </c>
      <c r="E18" s="75">
        <v>97</v>
      </c>
      <c r="F18" s="178">
        <v>2016</v>
      </c>
      <c r="G18" s="174">
        <v>9365</v>
      </c>
      <c r="H18" s="174" t="s">
        <v>119</v>
      </c>
      <c r="I18" s="178" t="s">
        <v>22</v>
      </c>
      <c r="J18" s="177">
        <v>384</v>
      </c>
      <c r="K18" s="179">
        <v>322.19</v>
      </c>
      <c r="L18" s="180">
        <f t="shared" si="0"/>
        <v>2824.76</v>
      </c>
      <c r="M18" s="181">
        <v>85</v>
      </c>
      <c r="N18" s="176" t="s">
        <v>33</v>
      </c>
      <c r="O18" s="30" t="s">
        <v>24</v>
      </c>
      <c r="P18" s="171">
        <v>2624</v>
      </c>
      <c r="Q18" s="255">
        <v>0</v>
      </c>
      <c r="R18" s="283">
        <v>0</v>
      </c>
      <c r="S18" s="242">
        <v>0</v>
      </c>
      <c r="T18" t="s">
        <v>144</v>
      </c>
    </row>
    <row r="19" spans="1:20" ht="15">
      <c r="A19" s="40"/>
      <c r="B19" s="132">
        <v>11</v>
      </c>
      <c r="C19" s="130" t="s">
        <v>113</v>
      </c>
      <c r="D19" s="41" t="s">
        <v>114</v>
      </c>
      <c r="E19" s="76">
        <v>174</v>
      </c>
      <c r="F19" s="28">
        <v>2016</v>
      </c>
      <c r="G19" s="27">
        <v>36001</v>
      </c>
      <c r="H19" s="27" t="s">
        <v>24</v>
      </c>
      <c r="I19" s="28" t="s">
        <v>22</v>
      </c>
      <c r="J19" s="180">
        <v>1184</v>
      </c>
      <c r="K19" s="78">
        <v>1238.7</v>
      </c>
      <c r="L19" s="180">
        <f t="shared" si="0"/>
        <v>9690.8</v>
      </c>
      <c r="M19" s="80">
        <v>85</v>
      </c>
      <c r="N19" s="29" t="s">
        <v>33</v>
      </c>
      <c r="O19" s="30" t="s">
        <v>24</v>
      </c>
      <c r="P19" s="151">
        <v>5913</v>
      </c>
      <c r="Q19" s="253">
        <v>24655</v>
      </c>
      <c r="R19" s="283">
        <v>25</v>
      </c>
      <c r="S19" s="242">
        <v>3</v>
      </c>
      <c r="T19" t="s">
        <v>144</v>
      </c>
    </row>
    <row r="20" spans="2:19" ht="15">
      <c r="B20" s="132">
        <v>12</v>
      </c>
      <c r="C20" s="173" t="s">
        <v>115</v>
      </c>
      <c r="D20" s="42" t="s">
        <v>116</v>
      </c>
      <c r="E20" s="175">
        <v>260</v>
      </c>
      <c r="F20" s="184">
        <v>1995</v>
      </c>
      <c r="G20" s="175">
        <v>41077</v>
      </c>
      <c r="H20" s="175" t="s">
        <v>24</v>
      </c>
      <c r="I20" s="184" t="s">
        <v>22</v>
      </c>
      <c r="J20" s="186">
        <v>1408</v>
      </c>
      <c r="K20" s="188">
        <v>1413</v>
      </c>
      <c r="L20" s="180">
        <f t="shared" si="0"/>
        <v>11284</v>
      </c>
      <c r="M20" s="182">
        <v>85</v>
      </c>
      <c r="N20" s="43" t="s">
        <v>44</v>
      </c>
      <c r="O20" s="183" t="s">
        <v>24</v>
      </c>
      <c r="P20" s="153">
        <v>9449</v>
      </c>
      <c r="Q20" s="256">
        <v>38272</v>
      </c>
      <c r="R20" s="281">
        <v>25</v>
      </c>
      <c r="S20" s="242">
        <v>3</v>
      </c>
    </row>
    <row r="21" spans="2:19" ht="15">
      <c r="B21" s="132">
        <v>13</v>
      </c>
      <c r="C21" s="131" t="s">
        <v>117</v>
      </c>
      <c r="D21" s="31" t="s">
        <v>118</v>
      </c>
      <c r="E21" s="32">
        <v>48</v>
      </c>
      <c r="F21" s="33">
        <v>1995</v>
      </c>
      <c r="G21" s="32">
        <v>6377</v>
      </c>
      <c r="H21" s="32" t="s">
        <v>119</v>
      </c>
      <c r="I21" s="37" t="s">
        <v>22</v>
      </c>
      <c r="J21" s="34">
        <v>202</v>
      </c>
      <c r="K21" s="79">
        <v>219</v>
      </c>
      <c r="L21" s="84">
        <f t="shared" si="0"/>
        <v>1684</v>
      </c>
      <c r="M21" s="81">
        <v>85</v>
      </c>
      <c r="N21" s="36" t="s">
        <v>64</v>
      </c>
      <c r="O21" s="35" t="s">
        <v>119</v>
      </c>
      <c r="P21" s="154">
        <v>0</v>
      </c>
      <c r="Q21" s="254">
        <v>0</v>
      </c>
      <c r="R21" s="282">
        <v>0</v>
      </c>
      <c r="S21" s="260">
        <v>0</v>
      </c>
    </row>
    <row r="22" spans="2:19" ht="15">
      <c r="B22" s="132">
        <v>14</v>
      </c>
      <c r="C22" s="130" t="s">
        <v>120</v>
      </c>
      <c r="D22" s="5" t="s">
        <v>121</v>
      </c>
      <c r="E22" s="27">
        <v>86</v>
      </c>
      <c r="F22" s="28">
        <v>1994</v>
      </c>
      <c r="G22" s="27">
        <v>13550</v>
      </c>
      <c r="H22" s="27" t="s">
        <v>24</v>
      </c>
      <c r="I22" s="28" t="s">
        <v>39</v>
      </c>
      <c r="J22" s="180">
        <v>448</v>
      </c>
      <c r="K22" s="78">
        <v>466</v>
      </c>
      <c r="L22" s="180">
        <f t="shared" si="0"/>
        <v>3656</v>
      </c>
      <c r="M22" s="80">
        <v>85</v>
      </c>
      <c r="N22" s="29" t="s">
        <v>64</v>
      </c>
      <c r="O22" s="28" t="s">
        <v>24</v>
      </c>
      <c r="P22" s="150">
        <v>904</v>
      </c>
      <c r="Q22" s="253">
        <v>4633</v>
      </c>
      <c r="R22" s="281">
        <v>25</v>
      </c>
      <c r="S22" s="242">
        <v>1</v>
      </c>
    </row>
    <row r="23" spans="2:19" ht="15">
      <c r="B23" s="132">
        <v>15</v>
      </c>
      <c r="C23" s="130" t="s">
        <v>122</v>
      </c>
      <c r="D23" s="5" t="s">
        <v>123</v>
      </c>
      <c r="E23" s="27">
        <v>172</v>
      </c>
      <c r="F23" s="28">
        <v>1995</v>
      </c>
      <c r="G23" s="27">
        <v>16100</v>
      </c>
      <c r="H23" s="27" t="s">
        <v>24</v>
      </c>
      <c r="I23" s="28" t="s">
        <v>22</v>
      </c>
      <c r="J23" s="180">
        <v>527</v>
      </c>
      <c r="K23" s="78">
        <v>554</v>
      </c>
      <c r="L23" s="180">
        <f t="shared" si="0"/>
        <v>4324</v>
      </c>
      <c r="M23" s="80">
        <v>85</v>
      </c>
      <c r="N23" s="29" t="s">
        <v>64</v>
      </c>
      <c r="O23" s="28" t="s">
        <v>24</v>
      </c>
      <c r="P23" s="150">
        <v>4509</v>
      </c>
      <c r="Q23" s="253">
        <v>19248</v>
      </c>
      <c r="R23" s="281">
        <v>25</v>
      </c>
      <c r="S23" s="242">
        <v>3</v>
      </c>
    </row>
    <row r="24" spans="2:19" ht="15">
      <c r="B24" s="132">
        <v>16</v>
      </c>
      <c r="C24" s="172" t="s">
        <v>124</v>
      </c>
      <c r="D24" s="38" t="s">
        <v>125</v>
      </c>
      <c r="E24" s="174">
        <v>190</v>
      </c>
      <c r="F24" s="178">
        <v>2015</v>
      </c>
      <c r="G24" s="174">
        <v>15292</v>
      </c>
      <c r="H24" s="174" t="s">
        <v>24</v>
      </c>
      <c r="I24" s="178" t="s">
        <v>39</v>
      </c>
      <c r="J24" s="177">
        <v>581</v>
      </c>
      <c r="K24" s="179">
        <v>540</v>
      </c>
      <c r="L24" s="180">
        <f t="shared" si="0"/>
        <v>4484</v>
      </c>
      <c r="M24" s="181">
        <v>85</v>
      </c>
      <c r="N24" s="176" t="s">
        <v>64</v>
      </c>
      <c r="O24" s="28" t="s">
        <v>24</v>
      </c>
      <c r="P24" s="155">
        <v>1680</v>
      </c>
      <c r="Q24" s="257">
        <v>8354</v>
      </c>
      <c r="R24" s="281">
        <v>25</v>
      </c>
      <c r="S24" s="242">
        <v>3</v>
      </c>
    </row>
    <row r="25" spans="2:19" ht="15">
      <c r="B25" s="132">
        <v>17</v>
      </c>
      <c r="C25" s="130" t="s">
        <v>126</v>
      </c>
      <c r="D25" s="41" t="s">
        <v>127</v>
      </c>
      <c r="E25" s="27">
        <v>237</v>
      </c>
      <c r="F25" s="28">
        <v>1995</v>
      </c>
      <c r="G25" s="27">
        <v>24993</v>
      </c>
      <c r="H25" s="27" t="s">
        <v>24</v>
      </c>
      <c r="I25" s="28" t="s">
        <v>22</v>
      </c>
      <c r="J25" s="180">
        <v>824</v>
      </c>
      <c r="K25" s="78">
        <v>860</v>
      </c>
      <c r="L25" s="180">
        <f t="shared" si="0"/>
        <v>6736</v>
      </c>
      <c r="M25" s="80">
        <v>85</v>
      </c>
      <c r="N25" s="29" t="s">
        <v>36</v>
      </c>
      <c r="O25" s="28" t="s">
        <v>24</v>
      </c>
      <c r="P25" s="156">
        <v>4686</v>
      </c>
      <c r="Q25" s="253">
        <v>19930</v>
      </c>
      <c r="R25" s="281">
        <v>25</v>
      </c>
      <c r="S25" s="242">
        <v>3</v>
      </c>
    </row>
    <row r="26" spans="2:19" ht="15">
      <c r="B26" s="132">
        <v>18</v>
      </c>
      <c r="C26" s="130" t="s">
        <v>128</v>
      </c>
      <c r="D26" s="41" t="s">
        <v>129</v>
      </c>
      <c r="E26" s="27">
        <v>459</v>
      </c>
      <c r="F26" s="28">
        <v>1994</v>
      </c>
      <c r="G26" s="27">
        <v>35385</v>
      </c>
      <c r="H26" s="27" t="s">
        <v>24</v>
      </c>
      <c r="I26" s="28" t="s">
        <v>22</v>
      </c>
      <c r="J26" s="180">
        <v>1324</v>
      </c>
      <c r="K26" s="78">
        <v>1217</v>
      </c>
      <c r="L26" s="180">
        <f t="shared" si="0"/>
        <v>10164</v>
      </c>
      <c r="M26" s="82">
        <v>85</v>
      </c>
      <c r="N26" s="29" t="s">
        <v>44</v>
      </c>
      <c r="O26" s="185" t="s">
        <v>24</v>
      </c>
      <c r="P26" s="156">
        <v>9290</v>
      </c>
      <c r="Q26" s="253">
        <v>37660</v>
      </c>
      <c r="R26" s="281">
        <v>25</v>
      </c>
      <c r="S26" s="242">
        <v>3</v>
      </c>
    </row>
    <row r="27" spans="2:19" ht="15">
      <c r="B27" s="132">
        <v>19</v>
      </c>
      <c r="C27" s="173" t="s">
        <v>130</v>
      </c>
      <c r="D27" s="42" t="s">
        <v>131</v>
      </c>
      <c r="E27" s="77">
        <v>240</v>
      </c>
      <c r="F27" s="184">
        <v>2016</v>
      </c>
      <c r="G27" s="175">
        <v>39554</v>
      </c>
      <c r="H27" s="175" t="s">
        <v>24</v>
      </c>
      <c r="I27" s="184" t="s">
        <v>22</v>
      </c>
      <c r="J27" s="186">
        <v>1289</v>
      </c>
      <c r="K27" s="188">
        <v>1361</v>
      </c>
      <c r="L27" s="180">
        <f t="shared" si="0"/>
        <v>10600</v>
      </c>
      <c r="M27" s="187">
        <v>85</v>
      </c>
      <c r="N27" s="43" t="s">
        <v>33</v>
      </c>
      <c r="O27" s="28" t="s">
        <v>24</v>
      </c>
      <c r="P27" s="157">
        <v>17783</v>
      </c>
      <c r="Q27" s="256">
        <v>70366</v>
      </c>
      <c r="R27" s="281">
        <v>25</v>
      </c>
      <c r="S27" s="242">
        <v>3</v>
      </c>
    </row>
    <row r="28" spans="2:19" ht="15">
      <c r="B28" s="132">
        <v>20</v>
      </c>
      <c r="C28" s="130" t="s">
        <v>132</v>
      </c>
      <c r="D28" s="5" t="s">
        <v>133</v>
      </c>
      <c r="E28" s="27">
        <v>258</v>
      </c>
      <c r="F28" s="28">
        <v>1996</v>
      </c>
      <c r="G28" s="27">
        <v>28658</v>
      </c>
      <c r="H28" s="27" t="s">
        <v>24</v>
      </c>
      <c r="I28" s="28" t="s">
        <v>22</v>
      </c>
      <c r="J28" s="180">
        <v>1076</v>
      </c>
      <c r="K28" s="78">
        <v>986</v>
      </c>
      <c r="L28" s="180">
        <f t="shared" si="0"/>
        <v>8248</v>
      </c>
      <c r="M28" s="82">
        <v>85</v>
      </c>
      <c r="N28" s="29" t="s">
        <v>44</v>
      </c>
      <c r="O28" s="28" t="s">
        <v>24</v>
      </c>
      <c r="P28" s="150">
        <v>7001</v>
      </c>
      <c r="Q28" s="253">
        <v>28845</v>
      </c>
      <c r="R28" s="281">
        <v>25</v>
      </c>
      <c r="S28" s="242">
        <v>3</v>
      </c>
    </row>
    <row r="29" spans="2:19" ht="15">
      <c r="B29" s="132">
        <v>21</v>
      </c>
      <c r="C29" s="130" t="s">
        <v>134</v>
      </c>
      <c r="D29" s="5" t="s">
        <v>135</v>
      </c>
      <c r="E29" s="27">
        <v>275</v>
      </c>
      <c r="F29" s="28">
        <v>1994</v>
      </c>
      <c r="G29" s="27">
        <v>41039</v>
      </c>
      <c r="H29" s="27" t="s">
        <v>24</v>
      </c>
      <c r="I29" s="28" t="s">
        <v>22</v>
      </c>
      <c r="J29" s="180">
        <v>1380</v>
      </c>
      <c r="K29" s="78">
        <v>1448</v>
      </c>
      <c r="L29" s="180">
        <f t="shared" si="0"/>
        <v>11312</v>
      </c>
      <c r="M29" s="82">
        <v>85</v>
      </c>
      <c r="N29" s="29" t="s">
        <v>44</v>
      </c>
      <c r="O29" s="28" t="s">
        <v>24</v>
      </c>
      <c r="P29" s="150">
        <v>9374</v>
      </c>
      <c r="Q29" s="253">
        <v>37983</v>
      </c>
      <c r="R29" s="281">
        <v>25</v>
      </c>
      <c r="S29" s="242">
        <v>3</v>
      </c>
    </row>
    <row r="30" spans="2:19" ht="15">
      <c r="B30" s="132">
        <v>22</v>
      </c>
      <c r="C30" s="131" t="s">
        <v>136</v>
      </c>
      <c r="D30" s="31" t="s">
        <v>137</v>
      </c>
      <c r="E30" s="32">
        <v>174</v>
      </c>
      <c r="F30" s="33">
        <v>1995</v>
      </c>
      <c r="G30" s="32">
        <v>23375</v>
      </c>
      <c r="H30" s="32" t="s">
        <v>24</v>
      </c>
      <c r="I30" s="33" t="s">
        <v>22</v>
      </c>
      <c r="J30" s="34">
        <v>786</v>
      </c>
      <c r="K30" s="79">
        <v>804</v>
      </c>
      <c r="L30" s="84">
        <f t="shared" si="0"/>
        <v>6360</v>
      </c>
      <c r="M30" s="83">
        <v>85</v>
      </c>
      <c r="N30" s="36" t="s">
        <v>44</v>
      </c>
      <c r="O30" s="33" t="s">
        <v>24</v>
      </c>
      <c r="P30" s="158">
        <v>2845</v>
      </c>
      <c r="Q30" s="254">
        <v>13673</v>
      </c>
      <c r="R30" s="282">
        <v>25</v>
      </c>
      <c r="S30" s="260">
        <v>3</v>
      </c>
    </row>
    <row r="31" spans="2:19" ht="15">
      <c r="B31" s="132">
        <v>23</v>
      </c>
      <c r="C31" s="130" t="s">
        <v>138</v>
      </c>
      <c r="D31" s="5" t="s">
        <v>139</v>
      </c>
      <c r="E31" s="27">
        <v>180</v>
      </c>
      <c r="F31" s="28">
        <v>1993</v>
      </c>
      <c r="G31" s="27">
        <v>18797</v>
      </c>
      <c r="H31" s="27" t="s">
        <v>24</v>
      </c>
      <c r="I31" s="28" t="s">
        <v>22</v>
      </c>
      <c r="J31" s="180">
        <v>577</v>
      </c>
      <c r="K31" s="78">
        <v>647</v>
      </c>
      <c r="L31" s="180">
        <f t="shared" si="0"/>
        <v>4896</v>
      </c>
      <c r="M31" s="82">
        <v>85</v>
      </c>
      <c r="N31" s="29" t="s">
        <v>36</v>
      </c>
      <c r="O31" s="28" t="s">
        <v>24</v>
      </c>
      <c r="P31" s="150">
        <v>6096</v>
      </c>
      <c r="Q31" s="253">
        <v>25360</v>
      </c>
      <c r="R31" s="281">
        <v>25</v>
      </c>
      <c r="S31" s="242">
        <v>3</v>
      </c>
    </row>
    <row r="32" spans="2:19" ht="15">
      <c r="B32" s="132">
        <v>24</v>
      </c>
      <c r="C32" s="131" t="s">
        <v>140</v>
      </c>
      <c r="D32" s="31" t="s">
        <v>141</v>
      </c>
      <c r="E32" s="32">
        <v>300</v>
      </c>
      <c r="F32" s="33">
        <v>1994</v>
      </c>
      <c r="G32" s="32">
        <v>31031</v>
      </c>
      <c r="H32" s="32" t="s">
        <v>24</v>
      </c>
      <c r="I32" s="33" t="s">
        <v>22</v>
      </c>
      <c r="J32" s="34">
        <v>1076</v>
      </c>
      <c r="K32" s="79">
        <v>1067.652</v>
      </c>
      <c r="L32" s="84">
        <f t="shared" si="0"/>
        <v>8574.608</v>
      </c>
      <c r="M32" s="83">
        <v>85</v>
      </c>
      <c r="N32" s="36" t="s">
        <v>23</v>
      </c>
      <c r="O32" s="33" t="s">
        <v>24</v>
      </c>
      <c r="P32" s="158">
        <v>9959</v>
      </c>
      <c r="Q32" s="254">
        <v>40236</v>
      </c>
      <c r="R32" s="282">
        <v>25</v>
      </c>
      <c r="S32" s="260">
        <v>3</v>
      </c>
    </row>
    <row r="33" spans="2:20" ht="15">
      <c r="B33" s="132">
        <v>25</v>
      </c>
      <c r="C33" s="130" t="s">
        <v>142</v>
      </c>
      <c r="D33" s="5" t="s">
        <v>143</v>
      </c>
      <c r="E33" s="27">
        <v>130</v>
      </c>
      <c r="F33" s="28">
        <v>2015</v>
      </c>
      <c r="G33" s="27">
        <v>9587</v>
      </c>
      <c r="H33" s="27" t="s">
        <v>119</v>
      </c>
      <c r="I33" s="30" t="s">
        <v>22</v>
      </c>
      <c r="J33" s="180">
        <v>378</v>
      </c>
      <c r="K33" s="78">
        <v>329.658</v>
      </c>
      <c r="L33" s="180">
        <f t="shared" si="0"/>
        <v>2830.632</v>
      </c>
      <c r="M33" s="82">
        <v>85</v>
      </c>
      <c r="N33" s="29" t="s">
        <v>44</v>
      </c>
      <c r="O33" s="28" t="s">
        <v>24</v>
      </c>
      <c r="P33" s="150">
        <v>0</v>
      </c>
      <c r="Q33" s="253">
        <v>0</v>
      </c>
      <c r="R33" s="283">
        <v>0</v>
      </c>
      <c r="S33" s="242">
        <v>0</v>
      </c>
      <c r="T33" t="s">
        <v>144</v>
      </c>
    </row>
    <row r="34" spans="2:19" ht="15">
      <c r="B34" s="132">
        <v>26</v>
      </c>
      <c r="C34" s="130" t="s">
        <v>145</v>
      </c>
      <c r="D34" s="5" t="s">
        <v>146</v>
      </c>
      <c r="E34" s="27">
        <v>76</v>
      </c>
      <c r="F34" s="28">
        <v>1999</v>
      </c>
      <c r="G34" s="27">
        <v>8634</v>
      </c>
      <c r="H34" s="27" t="s">
        <v>24</v>
      </c>
      <c r="I34" s="28" t="s">
        <v>22</v>
      </c>
      <c r="J34" s="180">
        <v>260</v>
      </c>
      <c r="K34" s="78">
        <v>297.113</v>
      </c>
      <c r="L34" s="180">
        <f t="shared" si="0"/>
        <v>2228.452</v>
      </c>
      <c r="M34" s="82">
        <v>85</v>
      </c>
      <c r="N34" s="29" t="s">
        <v>44</v>
      </c>
      <c r="O34" s="28" t="s">
        <v>24</v>
      </c>
      <c r="P34" s="150">
        <v>2081</v>
      </c>
      <c r="Q34" s="253">
        <v>9466</v>
      </c>
      <c r="R34" s="281">
        <v>16</v>
      </c>
      <c r="S34" s="242">
        <v>3</v>
      </c>
    </row>
    <row r="35" spans="2:19" ht="15">
      <c r="B35" s="132">
        <v>27</v>
      </c>
      <c r="C35" s="131" t="s">
        <v>147</v>
      </c>
      <c r="D35" s="31" t="s">
        <v>148</v>
      </c>
      <c r="E35" s="32">
        <v>320</v>
      </c>
      <c r="F35" s="33">
        <v>1994</v>
      </c>
      <c r="G35" s="32">
        <v>53030</v>
      </c>
      <c r="H35" s="32" t="s">
        <v>24</v>
      </c>
      <c r="I35" s="33" t="s">
        <v>22</v>
      </c>
      <c r="J35" s="34">
        <v>1828</v>
      </c>
      <c r="K35" s="79">
        <v>1821.022</v>
      </c>
      <c r="L35" s="84">
        <f t="shared" si="0"/>
        <v>14596.088</v>
      </c>
      <c r="M35" s="83">
        <v>85</v>
      </c>
      <c r="N35" s="36" t="s">
        <v>36</v>
      </c>
      <c r="O35" s="33" t="s">
        <v>24</v>
      </c>
      <c r="P35" s="158">
        <v>10327</v>
      </c>
      <c r="Q35" s="254">
        <v>41654</v>
      </c>
      <c r="R35" s="282">
        <v>25</v>
      </c>
      <c r="S35" s="260">
        <v>3</v>
      </c>
    </row>
    <row r="36" spans="2:19" ht="15">
      <c r="B36" s="132">
        <v>28</v>
      </c>
      <c r="C36" s="130" t="s">
        <v>149</v>
      </c>
      <c r="D36" s="5" t="s">
        <v>150</v>
      </c>
      <c r="E36" s="27">
        <v>240</v>
      </c>
      <c r="F36" s="28">
        <v>1996</v>
      </c>
      <c r="G36" s="27">
        <v>43656</v>
      </c>
      <c r="H36" s="27" t="s">
        <v>24</v>
      </c>
      <c r="I36" s="28" t="s">
        <v>22</v>
      </c>
      <c r="J36" s="180">
        <v>1414</v>
      </c>
      <c r="K36" s="78">
        <v>1501.793</v>
      </c>
      <c r="L36" s="180">
        <f t="shared" si="0"/>
        <v>11663.171999999999</v>
      </c>
      <c r="M36" s="82">
        <v>85</v>
      </c>
      <c r="N36" s="29" t="s">
        <v>33</v>
      </c>
      <c r="O36" s="28" t="s">
        <v>24</v>
      </c>
      <c r="P36" s="150">
        <v>4913</v>
      </c>
      <c r="Q36" s="253">
        <v>20564</v>
      </c>
      <c r="R36" s="281">
        <v>20</v>
      </c>
      <c r="S36" s="242">
        <v>3</v>
      </c>
    </row>
    <row r="37" spans="2:19" ht="15">
      <c r="B37" s="132">
        <v>29</v>
      </c>
      <c r="C37" s="130" t="s">
        <v>151</v>
      </c>
      <c r="D37" s="5" t="s">
        <v>152</v>
      </c>
      <c r="E37" s="27">
        <v>225</v>
      </c>
      <c r="F37" s="28">
        <v>2000</v>
      </c>
      <c r="G37" s="27">
        <v>29951</v>
      </c>
      <c r="H37" s="27" t="s">
        <v>24</v>
      </c>
      <c r="I37" s="28" t="s">
        <v>22</v>
      </c>
      <c r="J37" s="180">
        <v>965</v>
      </c>
      <c r="K37" s="78">
        <v>1044.534</v>
      </c>
      <c r="L37" s="180">
        <f t="shared" si="0"/>
        <v>8038.136</v>
      </c>
      <c r="M37" s="82">
        <v>85</v>
      </c>
      <c r="N37" s="29" t="s">
        <v>44</v>
      </c>
      <c r="O37" s="30" t="s">
        <v>24</v>
      </c>
      <c r="P37" s="151">
        <v>6049</v>
      </c>
      <c r="Q37" s="253">
        <v>24447</v>
      </c>
      <c r="R37" s="281">
        <v>25</v>
      </c>
      <c r="S37" s="242">
        <v>1</v>
      </c>
    </row>
    <row r="38" spans="2:19" ht="15">
      <c r="B38" s="132">
        <v>30</v>
      </c>
      <c r="C38" s="130" t="s">
        <v>153</v>
      </c>
      <c r="D38" s="5" t="s">
        <v>154</v>
      </c>
      <c r="E38" s="27">
        <v>155</v>
      </c>
      <c r="F38" s="28">
        <v>1994</v>
      </c>
      <c r="G38" s="27">
        <v>14125</v>
      </c>
      <c r="H38" s="27" t="s">
        <v>24</v>
      </c>
      <c r="I38" s="28" t="s">
        <v>22</v>
      </c>
      <c r="J38" s="180">
        <v>494</v>
      </c>
      <c r="K38" s="78">
        <v>485.86</v>
      </c>
      <c r="L38" s="180">
        <f t="shared" si="0"/>
        <v>3919.44</v>
      </c>
      <c r="M38" s="82">
        <v>85</v>
      </c>
      <c r="N38" s="29" t="s">
        <v>44</v>
      </c>
      <c r="O38" s="30" t="s">
        <v>24</v>
      </c>
      <c r="P38" s="151">
        <v>1082</v>
      </c>
      <c r="Q38" s="253">
        <v>5319</v>
      </c>
      <c r="R38" s="281">
        <v>25</v>
      </c>
      <c r="S38" s="258">
        <v>1</v>
      </c>
    </row>
    <row r="39" spans="2:19" ht="15">
      <c r="B39" s="354">
        <v>31</v>
      </c>
      <c r="C39" s="332" t="s">
        <v>155</v>
      </c>
      <c r="D39" s="5" t="s">
        <v>156</v>
      </c>
      <c r="E39" s="334">
        <v>630</v>
      </c>
      <c r="F39" s="336">
        <v>2014</v>
      </c>
      <c r="G39" s="334">
        <v>92170</v>
      </c>
      <c r="H39" s="334" t="s">
        <v>24</v>
      </c>
      <c r="I39" s="336" t="s">
        <v>22</v>
      </c>
      <c r="J39" s="350">
        <v>3775</v>
      </c>
      <c r="K39" s="347">
        <v>3242.747</v>
      </c>
      <c r="L39" s="371">
        <f t="shared" si="0"/>
        <v>28070.987999999998</v>
      </c>
      <c r="M39" s="367">
        <v>86</v>
      </c>
      <c r="N39" s="328" t="s">
        <v>33</v>
      </c>
      <c r="O39" s="330" t="s">
        <v>24</v>
      </c>
      <c r="P39" s="382">
        <v>8364</v>
      </c>
      <c r="Q39" s="364">
        <v>34094</v>
      </c>
      <c r="R39" s="385">
        <v>25</v>
      </c>
      <c r="S39" s="377">
        <v>3</v>
      </c>
    </row>
    <row r="40" spans="2:19" ht="15">
      <c r="B40" s="353"/>
      <c r="C40" s="333"/>
      <c r="D40" s="5" t="s">
        <v>157</v>
      </c>
      <c r="E40" s="335"/>
      <c r="F40" s="337"/>
      <c r="G40" s="335"/>
      <c r="H40" s="329"/>
      <c r="I40" s="337"/>
      <c r="J40" s="366"/>
      <c r="K40" s="370"/>
      <c r="L40" s="363"/>
      <c r="M40" s="368"/>
      <c r="N40" s="329"/>
      <c r="O40" s="331"/>
      <c r="P40" s="381"/>
      <c r="Q40" s="365"/>
      <c r="R40" s="385"/>
      <c r="S40" s="329"/>
    </row>
    <row r="41" spans="2:19" ht="15">
      <c r="B41" s="354">
        <v>32</v>
      </c>
      <c r="C41" s="332" t="s">
        <v>158</v>
      </c>
      <c r="D41" s="5" t="s">
        <v>159</v>
      </c>
      <c r="E41" s="334">
        <v>480</v>
      </c>
      <c r="F41" s="336">
        <v>1998</v>
      </c>
      <c r="G41" s="334">
        <v>72436</v>
      </c>
      <c r="H41" s="334" t="s">
        <v>119</v>
      </c>
      <c r="I41" s="336" t="s">
        <v>22</v>
      </c>
      <c r="J41" s="350">
        <v>2355</v>
      </c>
      <c r="K41" s="347">
        <v>2499.177</v>
      </c>
      <c r="L41" s="371">
        <f t="shared" si="0"/>
        <v>19416.708</v>
      </c>
      <c r="M41" s="367">
        <v>85</v>
      </c>
      <c r="N41" s="328" t="s">
        <v>33</v>
      </c>
      <c r="O41" s="330" t="s">
        <v>24</v>
      </c>
      <c r="P41" s="382">
        <v>0</v>
      </c>
      <c r="Q41" s="364">
        <v>0</v>
      </c>
      <c r="R41" s="385">
        <v>0</v>
      </c>
      <c r="S41" s="377">
        <v>0</v>
      </c>
    </row>
    <row r="42" spans="2:19" ht="15.75" thickBot="1">
      <c r="B42" s="355"/>
      <c r="C42" s="344"/>
      <c r="D42" s="38" t="s">
        <v>160</v>
      </c>
      <c r="E42" s="345"/>
      <c r="F42" s="346"/>
      <c r="G42" s="345"/>
      <c r="H42" s="349"/>
      <c r="I42" s="346"/>
      <c r="J42" s="351"/>
      <c r="K42" s="348"/>
      <c r="L42" s="377"/>
      <c r="M42" s="378"/>
      <c r="N42" s="349"/>
      <c r="O42" s="376"/>
      <c r="P42" s="383"/>
      <c r="Q42" s="373"/>
      <c r="R42" s="386"/>
      <c r="S42" s="349"/>
    </row>
    <row r="43" spans="3:19" ht="16.5" thickBot="1">
      <c r="C43" s="11"/>
      <c r="D43" s="259" t="s">
        <v>55</v>
      </c>
      <c r="E43" s="44"/>
      <c r="F43" s="44"/>
      <c r="G43" s="44">
        <f>SUM(G7:G41)</f>
        <v>1109299</v>
      </c>
      <c r="H43" s="44"/>
      <c r="I43" s="71"/>
      <c r="J43" s="71">
        <f>SUM(J7:J41)</f>
        <v>38702</v>
      </c>
      <c r="K43" s="71">
        <f>SUM(K7:K41)</f>
        <v>38474.66200000001</v>
      </c>
      <c r="L43" s="71">
        <f>SUM(L7:L41)</f>
        <v>308706.648</v>
      </c>
      <c r="M43" s="71"/>
      <c r="N43" s="71"/>
      <c r="O43" s="71"/>
      <c r="P43" s="144">
        <f>SUM(P7:P41)</f>
        <v>187028</v>
      </c>
      <c r="Q43" s="226">
        <f>SUM(Q7:Q41)</f>
        <v>761465</v>
      </c>
      <c r="R43" s="284"/>
      <c r="S43" s="285"/>
    </row>
    <row r="45" spans="4:6" ht="15" customHeight="1">
      <c r="D45" s="374" t="s">
        <v>56</v>
      </c>
      <c r="E45" s="374"/>
      <c r="F45" s="375"/>
    </row>
    <row r="46" ht="15">
      <c r="D46" t="s">
        <v>57</v>
      </c>
    </row>
    <row r="47" ht="15">
      <c r="D47" t="s">
        <v>58</v>
      </c>
    </row>
    <row r="48" spans="4:17" ht="30" customHeight="1">
      <c r="D48" s="372" t="s">
        <v>226</v>
      </c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</row>
    <row r="50" ht="15">
      <c r="D50" t="s">
        <v>225</v>
      </c>
    </row>
  </sheetData>
  <mergeCells count="70">
    <mergeCell ref="S7:S8"/>
    <mergeCell ref="S14:S15"/>
    <mergeCell ref="S39:S40"/>
    <mergeCell ref="S41:S42"/>
    <mergeCell ref="P7:P8"/>
    <mergeCell ref="P14:P15"/>
    <mergeCell ref="P39:P40"/>
    <mergeCell ref="P41:P42"/>
    <mergeCell ref="Q14:Q15"/>
    <mergeCell ref="R7:R8"/>
    <mergeCell ref="R14:R15"/>
    <mergeCell ref="R39:R40"/>
    <mergeCell ref="R41:R42"/>
    <mergeCell ref="D48:Q48"/>
    <mergeCell ref="K39:K40"/>
    <mergeCell ref="L39:L40"/>
    <mergeCell ref="G39:G40"/>
    <mergeCell ref="I39:I40"/>
    <mergeCell ref="Q41:Q42"/>
    <mergeCell ref="D45:F45"/>
    <mergeCell ref="N41:N42"/>
    <mergeCell ref="O41:O42"/>
    <mergeCell ref="L41:L42"/>
    <mergeCell ref="M41:M42"/>
    <mergeCell ref="B7:B8"/>
    <mergeCell ref="B14:B15"/>
    <mergeCell ref="B39:B40"/>
    <mergeCell ref="B41:B42"/>
    <mergeCell ref="Q7:Q8"/>
    <mergeCell ref="M7:M8"/>
    <mergeCell ref="N7:N8"/>
    <mergeCell ref="O7:O8"/>
    <mergeCell ref="K7:K8"/>
    <mergeCell ref="L7:L8"/>
    <mergeCell ref="O39:O40"/>
    <mergeCell ref="F39:F40"/>
    <mergeCell ref="Q39:Q40"/>
    <mergeCell ref="J39:J40"/>
    <mergeCell ref="M39:M40"/>
    <mergeCell ref="N39:N40"/>
    <mergeCell ref="J7:J8"/>
    <mergeCell ref="C41:C42"/>
    <mergeCell ref="E41:E42"/>
    <mergeCell ref="F41:F42"/>
    <mergeCell ref="K41:K42"/>
    <mergeCell ref="I41:I42"/>
    <mergeCell ref="G41:G42"/>
    <mergeCell ref="H41:H42"/>
    <mergeCell ref="J41:J42"/>
    <mergeCell ref="H7:H8"/>
    <mergeCell ref="H14:H15"/>
    <mergeCell ref="G14:G15"/>
    <mergeCell ref="I14:I15"/>
    <mergeCell ref="J14:J15"/>
    <mergeCell ref="K14:K15"/>
    <mergeCell ref="E7:E8"/>
    <mergeCell ref="F7:F8"/>
    <mergeCell ref="C7:C8"/>
    <mergeCell ref="G7:G8"/>
    <mergeCell ref="I7:I8"/>
    <mergeCell ref="M14:M15"/>
    <mergeCell ref="N14:N15"/>
    <mergeCell ref="O14:O15"/>
    <mergeCell ref="C39:C40"/>
    <mergeCell ref="E39:E40"/>
    <mergeCell ref="H39:H40"/>
    <mergeCell ref="C14:C15"/>
    <mergeCell ref="E14:E15"/>
    <mergeCell ref="F14:F15"/>
    <mergeCell ref="L14:L15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>
      <selection activeCell="Q3" sqref="Q3:Q4"/>
    </sheetView>
  </sheetViews>
  <sheetFormatPr defaultColWidth="9.140625" defaultRowHeight="15"/>
  <cols>
    <col min="3" max="3" width="20.28125" style="0" customWidth="1"/>
    <col min="6" max="6" width="10.421875" style="0" customWidth="1"/>
    <col min="7" max="7" width="9.7109375" style="0" customWidth="1"/>
    <col min="8" max="8" width="9.140625" style="0" customWidth="1"/>
    <col min="9" max="9" width="12.140625" style="66" customWidth="1"/>
    <col min="10" max="10" width="12.00390625" style="66" customWidth="1"/>
    <col min="11" max="11" width="15.140625" style="66" customWidth="1"/>
    <col min="12" max="12" width="9.8515625" style="0" customWidth="1"/>
    <col min="13" max="13" width="15.140625" style="0" customWidth="1"/>
    <col min="16" max="16" width="13.28125" style="66" customWidth="1"/>
    <col min="18" max="18" width="7.140625" style="0" customWidth="1"/>
  </cols>
  <sheetData>
    <row r="1" ht="15">
      <c r="C1" t="s">
        <v>221</v>
      </c>
    </row>
    <row r="2" spans="2:16" ht="15.75" thickBot="1">
      <c r="B2" s="73"/>
      <c r="C2" s="74"/>
      <c r="D2" s="11"/>
      <c r="E2" s="11"/>
      <c r="F2" s="290"/>
      <c r="G2" s="11"/>
      <c r="H2" s="45"/>
      <c r="I2" s="69"/>
      <c r="J2" s="69"/>
      <c r="K2" s="69"/>
      <c r="L2" s="11"/>
      <c r="M2" s="46"/>
      <c r="N2" s="11"/>
      <c r="O2" s="11"/>
      <c r="P2" s="69"/>
    </row>
    <row r="3" spans="1:18" ht="36">
      <c r="A3" s="129" t="s">
        <v>222</v>
      </c>
      <c r="B3" s="54" t="s">
        <v>215</v>
      </c>
      <c r="C3" s="229" t="s">
        <v>1</v>
      </c>
      <c r="D3" s="53" t="s">
        <v>2</v>
      </c>
      <c r="E3" s="53" t="s">
        <v>3</v>
      </c>
      <c r="F3" s="14" t="s">
        <v>236</v>
      </c>
      <c r="G3" s="14" t="s">
        <v>229</v>
      </c>
      <c r="H3" s="47" t="s">
        <v>4</v>
      </c>
      <c r="I3" s="70" t="s">
        <v>5</v>
      </c>
      <c r="J3" s="70" t="s">
        <v>6</v>
      </c>
      <c r="K3" s="70" t="s">
        <v>216</v>
      </c>
      <c r="L3" s="53" t="s">
        <v>7</v>
      </c>
      <c r="M3" s="48" t="s">
        <v>8</v>
      </c>
      <c r="N3" s="8" t="s">
        <v>9</v>
      </c>
      <c r="O3" s="10" t="s">
        <v>16</v>
      </c>
      <c r="P3" s="70" t="s">
        <v>16</v>
      </c>
      <c r="Q3" s="391" t="s">
        <v>231</v>
      </c>
      <c r="R3" s="267" t="s">
        <v>234</v>
      </c>
    </row>
    <row r="4" spans="1:18" ht="60.75" thickBot="1">
      <c r="A4" s="389" t="s">
        <v>223</v>
      </c>
      <c r="B4" s="141" t="s">
        <v>10</v>
      </c>
      <c r="C4" s="230"/>
      <c r="D4" s="231" t="s">
        <v>59</v>
      </c>
      <c r="E4" s="231" t="s">
        <v>11</v>
      </c>
      <c r="F4" s="196" t="s">
        <v>237</v>
      </c>
      <c r="G4" s="197" t="s">
        <v>230</v>
      </c>
      <c r="H4" s="232" t="s">
        <v>12</v>
      </c>
      <c r="I4" s="233" t="s">
        <v>13</v>
      </c>
      <c r="J4" s="233" t="s">
        <v>14</v>
      </c>
      <c r="K4" s="233" t="s">
        <v>217</v>
      </c>
      <c r="L4" s="390" t="s">
        <v>224</v>
      </c>
      <c r="M4" s="49" t="s">
        <v>15</v>
      </c>
      <c r="N4" s="7"/>
      <c r="O4" s="7">
        <v>2015</v>
      </c>
      <c r="P4" s="241">
        <v>2015</v>
      </c>
      <c r="Q4" s="388" t="s">
        <v>232</v>
      </c>
      <c r="R4" s="268" t="s">
        <v>235</v>
      </c>
    </row>
    <row r="5" spans="1:18" ht="15.75" thickBot="1">
      <c r="A5" s="143"/>
      <c r="B5" s="227"/>
      <c r="C5" s="234"/>
      <c r="D5" s="235" t="s">
        <v>161</v>
      </c>
      <c r="E5" s="235" t="s">
        <v>162</v>
      </c>
      <c r="F5" s="236"/>
      <c r="G5" s="236"/>
      <c r="H5" s="237"/>
      <c r="I5" s="238" t="s">
        <v>18</v>
      </c>
      <c r="J5" s="238" t="s">
        <v>18</v>
      </c>
      <c r="K5" s="238" t="s">
        <v>218</v>
      </c>
      <c r="L5" s="239" t="s">
        <v>90</v>
      </c>
      <c r="M5" s="236"/>
      <c r="N5" s="240"/>
      <c r="O5" s="195" t="s">
        <v>228</v>
      </c>
      <c r="P5" s="263" t="s">
        <v>19</v>
      </c>
      <c r="Q5" s="265" t="s">
        <v>233</v>
      </c>
      <c r="R5" s="266"/>
    </row>
    <row r="6" spans="1:18" ht="15">
      <c r="A6" s="136">
        <v>1</v>
      </c>
      <c r="B6" s="133" t="s">
        <v>163</v>
      </c>
      <c r="C6" s="89" t="s">
        <v>164</v>
      </c>
      <c r="D6" s="90">
        <v>382</v>
      </c>
      <c r="E6" s="91">
        <v>2002</v>
      </c>
      <c r="F6" s="92">
        <v>64336</v>
      </c>
      <c r="G6" s="92" t="s">
        <v>119</v>
      </c>
      <c r="H6" s="91" t="s">
        <v>39</v>
      </c>
      <c r="I6" s="93">
        <v>1869.09</v>
      </c>
      <c r="J6" s="94">
        <v>2506.52</v>
      </c>
      <c r="K6" s="95">
        <f>(I6+J6)/2*8</f>
        <v>17502.44</v>
      </c>
      <c r="L6" s="96">
        <v>85</v>
      </c>
      <c r="M6" s="92" t="s">
        <v>165</v>
      </c>
      <c r="N6" s="91" t="s">
        <v>24</v>
      </c>
      <c r="O6" s="147">
        <v>0</v>
      </c>
      <c r="P6" s="222">
        <v>0</v>
      </c>
      <c r="Q6" s="286">
        <v>0</v>
      </c>
      <c r="R6" s="243">
        <v>0</v>
      </c>
    </row>
    <row r="7" spans="1:18" ht="15">
      <c r="A7" s="132">
        <v>2</v>
      </c>
      <c r="B7" s="134" t="s">
        <v>166</v>
      </c>
      <c r="C7" s="97" t="s">
        <v>167</v>
      </c>
      <c r="D7" s="98">
        <v>773.9999999999999</v>
      </c>
      <c r="E7" s="99">
        <v>1993</v>
      </c>
      <c r="F7" s="100">
        <v>57365</v>
      </c>
      <c r="G7" s="100" t="s">
        <v>119</v>
      </c>
      <c r="H7" s="99" t="s">
        <v>22</v>
      </c>
      <c r="I7" s="101">
        <v>1991.41</v>
      </c>
      <c r="J7" s="102">
        <v>2180.28</v>
      </c>
      <c r="K7" s="72">
        <f aca="true" t="shared" si="0" ref="K7:K29">(I7+J7)/2*8</f>
        <v>16686.760000000002</v>
      </c>
      <c r="L7" s="103">
        <v>86</v>
      </c>
      <c r="M7" s="100" t="s">
        <v>165</v>
      </c>
      <c r="N7" s="99" t="s">
        <v>24</v>
      </c>
      <c r="O7" s="148">
        <v>0</v>
      </c>
      <c r="P7" s="223">
        <v>0</v>
      </c>
      <c r="Q7" s="287">
        <v>0</v>
      </c>
      <c r="R7" s="242">
        <v>0</v>
      </c>
    </row>
    <row r="8" spans="1:18" ht="15">
      <c r="A8" s="132">
        <v>3</v>
      </c>
      <c r="B8" s="134" t="s">
        <v>168</v>
      </c>
      <c r="C8" s="97" t="s">
        <v>169</v>
      </c>
      <c r="D8" s="98">
        <v>142</v>
      </c>
      <c r="E8" s="99">
        <v>1996</v>
      </c>
      <c r="F8" s="100">
        <v>18661</v>
      </c>
      <c r="G8" s="100" t="s">
        <v>119</v>
      </c>
      <c r="H8" s="99" t="s">
        <v>22</v>
      </c>
      <c r="I8" s="101">
        <v>660.58</v>
      </c>
      <c r="J8" s="102">
        <v>709.25</v>
      </c>
      <c r="K8" s="72">
        <f t="shared" si="0"/>
        <v>5479.32</v>
      </c>
      <c r="L8" s="103">
        <v>85</v>
      </c>
      <c r="M8" s="100" t="s">
        <v>213</v>
      </c>
      <c r="N8" s="99" t="s">
        <v>24</v>
      </c>
      <c r="O8" s="148">
        <v>0</v>
      </c>
      <c r="P8" s="223">
        <v>0</v>
      </c>
      <c r="Q8" s="287">
        <v>0</v>
      </c>
      <c r="R8" s="242">
        <v>0</v>
      </c>
    </row>
    <row r="9" spans="1:18" ht="15">
      <c r="A9" s="132">
        <v>4</v>
      </c>
      <c r="B9" s="134" t="s">
        <v>170</v>
      </c>
      <c r="C9" s="97" t="s">
        <v>171</v>
      </c>
      <c r="D9" s="98">
        <v>600</v>
      </c>
      <c r="E9" s="99">
        <v>2009</v>
      </c>
      <c r="F9" s="100">
        <v>54069</v>
      </c>
      <c r="G9" s="100" t="s">
        <v>119</v>
      </c>
      <c r="H9" s="99" t="s">
        <v>22</v>
      </c>
      <c r="I9" s="101">
        <v>1885.43</v>
      </c>
      <c r="J9" s="102">
        <v>2121.55</v>
      </c>
      <c r="K9" s="72">
        <f t="shared" si="0"/>
        <v>16027.920000000002</v>
      </c>
      <c r="L9" s="103">
        <v>86</v>
      </c>
      <c r="M9" s="100" t="s">
        <v>44</v>
      </c>
      <c r="N9" s="99" t="s">
        <v>24</v>
      </c>
      <c r="O9" s="148">
        <v>0</v>
      </c>
      <c r="P9" s="223">
        <v>0</v>
      </c>
      <c r="Q9" s="287">
        <v>0</v>
      </c>
      <c r="R9" s="242">
        <v>0</v>
      </c>
    </row>
    <row r="10" spans="1:18" ht="15">
      <c r="A10" s="132">
        <v>5</v>
      </c>
      <c r="B10" s="134" t="s">
        <v>172</v>
      </c>
      <c r="C10" s="97" t="s">
        <v>173</v>
      </c>
      <c r="D10" s="98">
        <v>372</v>
      </c>
      <c r="E10" s="99">
        <v>1995</v>
      </c>
      <c r="F10" s="100">
        <v>38713</v>
      </c>
      <c r="G10" s="100" t="s">
        <v>24</v>
      </c>
      <c r="H10" s="99" t="s">
        <v>22</v>
      </c>
      <c r="I10" s="101">
        <v>1509.93</v>
      </c>
      <c r="J10" s="102">
        <v>1471.35</v>
      </c>
      <c r="K10" s="72">
        <f t="shared" si="0"/>
        <v>11925.119999999999</v>
      </c>
      <c r="L10" s="103">
        <v>85</v>
      </c>
      <c r="M10" s="100" t="s">
        <v>36</v>
      </c>
      <c r="N10" s="99" t="s">
        <v>24</v>
      </c>
      <c r="O10" s="148">
        <v>5633</v>
      </c>
      <c r="P10" s="223">
        <v>25542.64</v>
      </c>
      <c r="Q10" s="287">
        <v>25</v>
      </c>
      <c r="R10" s="242">
        <v>3</v>
      </c>
    </row>
    <row r="11" spans="1:18" ht="15">
      <c r="A11" s="132">
        <v>6</v>
      </c>
      <c r="B11" s="134" t="s">
        <v>174</v>
      </c>
      <c r="C11" s="97" t="s">
        <v>175</v>
      </c>
      <c r="D11" s="98">
        <v>179</v>
      </c>
      <c r="E11" s="99">
        <v>2011</v>
      </c>
      <c r="F11" s="100">
        <v>14050</v>
      </c>
      <c r="G11" s="100" t="s">
        <v>119</v>
      </c>
      <c r="H11" s="99" t="s">
        <v>22</v>
      </c>
      <c r="I11" s="101">
        <v>502.19</v>
      </c>
      <c r="J11" s="102">
        <v>533.88</v>
      </c>
      <c r="K11" s="72">
        <f t="shared" si="0"/>
        <v>4144.28</v>
      </c>
      <c r="L11" s="103">
        <v>85</v>
      </c>
      <c r="M11" s="100" t="s">
        <v>165</v>
      </c>
      <c r="N11" s="99" t="s">
        <v>24</v>
      </c>
      <c r="O11" s="148">
        <v>0</v>
      </c>
      <c r="P11" s="223">
        <v>0</v>
      </c>
      <c r="Q11" s="287">
        <v>0</v>
      </c>
      <c r="R11" s="242">
        <v>0</v>
      </c>
    </row>
    <row r="12" spans="1:18" ht="15">
      <c r="A12" s="132">
        <v>7</v>
      </c>
      <c r="B12" s="134" t="s">
        <v>176</v>
      </c>
      <c r="C12" s="97" t="s">
        <v>177</v>
      </c>
      <c r="D12" s="98">
        <v>170</v>
      </c>
      <c r="E12" s="99">
        <v>1994</v>
      </c>
      <c r="F12" s="100">
        <v>26400</v>
      </c>
      <c r="G12" s="100" t="s">
        <v>24</v>
      </c>
      <c r="H12" s="99" t="s">
        <v>22</v>
      </c>
      <c r="I12" s="101">
        <v>949.54</v>
      </c>
      <c r="J12" s="102">
        <v>1003.36</v>
      </c>
      <c r="K12" s="72">
        <f t="shared" si="0"/>
        <v>7811.6</v>
      </c>
      <c r="L12" s="103">
        <v>85</v>
      </c>
      <c r="M12" s="100" t="s">
        <v>44</v>
      </c>
      <c r="N12" s="99" t="s">
        <v>24</v>
      </c>
      <c r="O12" s="148">
        <v>4388</v>
      </c>
      <c r="P12" s="223">
        <v>23659.23</v>
      </c>
      <c r="Q12" s="287">
        <v>20</v>
      </c>
      <c r="R12" s="242">
        <v>3</v>
      </c>
    </row>
    <row r="13" spans="1:18" ht="15">
      <c r="A13" s="132">
        <v>8</v>
      </c>
      <c r="B13" s="134" t="s">
        <v>178</v>
      </c>
      <c r="C13" s="97" t="s">
        <v>179</v>
      </c>
      <c r="D13" s="98">
        <v>97.4</v>
      </c>
      <c r="E13" s="99">
        <v>1995</v>
      </c>
      <c r="F13" s="100">
        <v>15699</v>
      </c>
      <c r="G13" s="100" t="s">
        <v>24</v>
      </c>
      <c r="H13" s="99" t="s">
        <v>22</v>
      </c>
      <c r="I13" s="101">
        <v>556.97</v>
      </c>
      <c r="J13" s="102">
        <v>616</v>
      </c>
      <c r="K13" s="72">
        <f t="shared" si="0"/>
        <v>4691.88</v>
      </c>
      <c r="L13" s="103">
        <v>85</v>
      </c>
      <c r="M13" s="100" t="s">
        <v>44</v>
      </c>
      <c r="N13" s="99" t="s">
        <v>24</v>
      </c>
      <c r="O13" s="148">
        <v>3289</v>
      </c>
      <c r="P13" s="223">
        <v>15289.12</v>
      </c>
      <c r="Q13" s="287">
        <v>20</v>
      </c>
      <c r="R13" s="242">
        <v>3</v>
      </c>
    </row>
    <row r="14" spans="1:19" ht="15">
      <c r="A14" s="132">
        <v>9</v>
      </c>
      <c r="B14" s="134" t="s">
        <v>180</v>
      </c>
      <c r="C14" s="97" t="s">
        <v>181</v>
      </c>
      <c r="D14" s="98">
        <v>660</v>
      </c>
      <c r="E14" s="99">
        <v>2016</v>
      </c>
      <c r="F14" s="100">
        <v>46918</v>
      </c>
      <c r="G14" s="100" t="s">
        <v>119</v>
      </c>
      <c r="H14" s="99" t="s">
        <v>22</v>
      </c>
      <c r="I14" s="101">
        <v>1623.96</v>
      </c>
      <c r="J14" s="102">
        <v>1840.97</v>
      </c>
      <c r="K14" s="72">
        <f t="shared" si="0"/>
        <v>13859.720000000001</v>
      </c>
      <c r="L14" s="103">
        <v>86</v>
      </c>
      <c r="M14" s="100" t="s">
        <v>165</v>
      </c>
      <c r="N14" s="99" t="s">
        <v>24</v>
      </c>
      <c r="O14" s="148">
        <v>0</v>
      </c>
      <c r="P14" s="223">
        <v>0</v>
      </c>
      <c r="Q14" s="287">
        <v>0</v>
      </c>
      <c r="R14" s="242">
        <v>0</v>
      </c>
      <c r="S14" t="s">
        <v>144</v>
      </c>
    </row>
    <row r="15" spans="1:18" ht="15">
      <c r="A15" s="132">
        <v>10</v>
      </c>
      <c r="B15" s="134" t="s">
        <v>182</v>
      </c>
      <c r="C15" s="97" t="s">
        <v>183</v>
      </c>
      <c r="D15" s="98">
        <v>51</v>
      </c>
      <c r="E15" s="99">
        <v>2012</v>
      </c>
      <c r="F15" s="100">
        <v>7165</v>
      </c>
      <c r="G15" s="100" t="s">
        <v>24</v>
      </c>
      <c r="H15" s="99" t="s">
        <v>22</v>
      </c>
      <c r="I15" s="101">
        <v>213.62</v>
      </c>
      <c r="J15" s="102">
        <v>281.16</v>
      </c>
      <c r="K15" s="72">
        <f t="shared" si="0"/>
        <v>1979.1200000000001</v>
      </c>
      <c r="L15" s="103">
        <v>85</v>
      </c>
      <c r="M15" s="100" t="s">
        <v>23</v>
      </c>
      <c r="N15" s="99" t="s">
        <v>24</v>
      </c>
      <c r="O15" s="148">
        <v>1597</v>
      </c>
      <c r="P15" s="223">
        <v>8133.96</v>
      </c>
      <c r="Q15" s="287">
        <v>20</v>
      </c>
      <c r="R15" s="242">
        <v>3</v>
      </c>
    </row>
    <row r="16" spans="1:18" ht="15">
      <c r="A16" s="132">
        <v>11</v>
      </c>
      <c r="B16" s="134" t="s">
        <v>184</v>
      </c>
      <c r="C16" s="97" t="s">
        <v>185</v>
      </c>
      <c r="D16" s="98">
        <v>48.2</v>
      </c>
      <c r="E16" s="99">
        <v>2013</v>
      </c>
      <c r="F16" s="100">
        <v>7415</v>
      </c>
      <c r="G16" s="100" t="s">
        <v>24</v>
      </c>
      <c r="H16" s="99" t="s">
        <v>22</v>
      </c>
      <c r="I16" s="101">
        <v>289.25</v>
      </c>
      <c r="J16" s="102">
        <v>290.96</v>
      </c>
      <c r="K16" s="72">
        <f t="shared" si="0"/>
        <v>2320.84</v>
      </c>
      <c r="L16" s="103">
        <v>85</v>
      </c>
      <c r="M16" s="100" t="s">
        <v>23</v>
      </c>
      <c r="N16" s="99" t="s">
        <v>24</v>
      </c>
      <c r="O16" s="148">
        <v>1433</v>
      </c>
      <c r="P16" s="223">
        <v>7498.04</v>
      </c>
      <c r="Q16" s="287">
        <v>20</v>
      </c>
      <c r="R16" s="242">
        <v>3</v>
      </c>
    </row>
    <row r="17" spans="1:18" ht="15">
      <c r="A17" s="132">
        <v>12</v>
      </c>
      <c r="B17" s="134" t="s">
        <v>186</v>
      </c>
      <c r="C17" s="97" t="s">
        <v>187</v>
      </c>
      <c r="D17" s="98">
        <v>180</v>
      </c>
      <c r="E17" s="99">
        <v>1994</v>
      </c>
      <c r="F17" s="100">
        <v>39571</v>
      </c>
      <c r="G17" s="100" t="s">
        <v>119</v>
      </c>
      <c r="H17" s="99" t="s">
        <v>22</v>
      </c>
      <c r="I17" s="101">
        <v>1252.22</v>
      </c>
      <c r="J17" s="102">
        <v>1552.68</v>
      </c>
      <c r="K17" s="72">
        <f t="shared" si="0"/>
        <v>11219.6</v>
      </c>
      <c r="L17" s="103">
        <v>85</v>
      </c>
      <c r="M17" s="100" t="s">
        <v>213</v>
      </c>
      <c r="N17" s="99" t="s">
        <v>24</v>
      </c>
      <c r="O17" s="148">
        <v>0</v>
      </c>
      <c r="P17" s="223">
        <v>0</v>
      </c>
      <c r="Q17" s="287">
        <v>0</v>
      </c>
      <c r="R17" s="242">
        <v>0</v>
      </c>
    </row>
    <row r="18" spans="1:18" ht="15">
      <c r="A18" s="132">
        <v>13</v>
      </c>
      <c r="B18" s="134" t="s">
        <v>188</v>
      </c>
      <c r="C18" s="97" t="s">
        <v>189</v>
      </c>
      <c r="D18" s="98">
        <v>942</v>
      </c>
      <c r="E18" s="99">
        <v>2002</v>
      </c>
      <c r="F18" s="100">
        <v>82893</v>
      </c>
      <c r="G18" s="100" t="s">
        <v>119</v>
      </c>
      <c r="H18" s="99" t="s">
        <v>39</v>
      </c>
      <c r="I18" s="101">
        <v>3235.67</v>
      </c>
      <c r="J18" s="102">
        <v>3159.97</v>
      </c>
      <c r="K18" s="72">
        <f t="shared" si="0"/>
        <v>25582.559999999998</v>
      </c>
      <c r="L18" s="103">
        <v>86</v>
      </c>
      <c r="M18" s="100" t="s">
        <v>165</v>
      </c>
      <c r="N18" s="99" t="s">
        <v>24</v>
      </c>
      <c r="O18" s="148">
        <v>0</v>
      </c>
      <c r="P18" s="223">
        <v>0</v>
      </c>
      <c r="Q18" s="287">
        <v>0</v>
      </c>
      <c r="R18" s="242">
        <v>0</v>
      </c>
    </row>
    <row r="19" spans="1:18" ht="15">
      <c r="A19" s="132">
        <v>14</v>
      </c>
      <c r="B19" s="134" t="s">
        <v>190</v>
      </c>
      <c r="C19" s="97" t="s">
        <v>191</v>
      </c>
      <c r="D19" s="98">
        <v>230</v>
      </c>
      <c r="E19" s="99">
        <v>1994</v>
      </c>
      <c r="F19" s="100">
        <v>39144</v>
      </c>
      <c r="G19" s="100" t="s">
        <v>24</v>
      </c>
      <c r="H19" s="99" t="s">
        <v>22</v>
      </c>
      <c r="I19" s="101">
        <v>1335.96</v>
      </c>
      <c r="J19" s="102">
        <v>1487.74</v>
      </c>
      <c r="K19" s="72">
        <f t="shared" si="0"/>
        <v>11294.8</v>
      </c>
      <c r="L19" s="103">
        <v>85</v>
      </c>
      <c r="M19" s="100" t="s">
        <v>23</v>
      </c>
      <c r="N19" s="99" t="s">
        <v>24</v>
      </c>
      <c r="O19" s="148">
        <v>5111</v>
      </c>
      <c r="P19" s="223">
        <v>23208.74</v>
      </c>
      <c r="Q19" s="287">
        <v>25</v>
      </c>
      <c r="R19" s="242">
        <v>3</v>
      </c>
    </row>
    <row r="20" spans="1:18" ht="15">
      <c r="A20" s="132">
        <v>15</v>
      </c>
      <c r="B20" s="134" t="s">
        <v>192</v>
      </c>
      <c r="C20" s="97" t="s">
        <v>193</v>
      </c>
      <c r="D20" s="98">
        <v>748</v>
      </c>
      <c r="E20" s="99">
        <v>2005</v>
      </c>
      <c r="F20" s="100">
        <v>84946</v>
      </c>
      <c r="G20" s="100" t="s">
        <v>119</v>
      </c>
      <c r="H20" s="99" t="s">
        <v>22</v>
      </c>
      <c r="I20" s="101">
        <v>3275.22</v>
      </c>
      <c r="J20" s="102">
        <v>3308.15</v>
      </c>
      <c r="K20" s="72">
        <f t="shared" si="0"/>
        <v>26333.48</v>
      </c>
      <c r="L20" s="103">
        <v>86</v>
      </c>
      <c r="M20" s="100" t="s">
        <v>194</v>
      </c>
      <c r="N20" s="99" t="s">
        <v>119</v>
      </c>
      <c r="O20" s="148">
        <v>0</v>
      </c>
      <c r="P20" s="223">
        <v>0</v>
      </c>
      <c r="Q20" s="287">
        <v>0</v>
      </c>
      <c r="R20" s="242">
        <v>0</v>
      </c>
    </row>
    <row r="21" spans="1:18" ht="15">
      <c r="A21" s="132">
        <v>16</v>
      </c>
      <c r="B21" s="134" t="s">
        <v>195</v>
      </c>
      <c r="C21" s="97" t="s">
        <v>196</v>
      </c>
      <c r="D21" s="98">
        <v>372</v>
      </c>
      <c r="E21" s="99">
        <v>1993</v>
      </c>
      <c r="F21" s="100">
        <v>57620</v>
      </c>
      <c r="G21" s="100" t="s">
        <v>119</v>
      </c>
      <c r="H21" s="99" t="s">
        <v>22</v>
      </c>
      <c r="I21" s="101">
        <v>2050.9</v>
      </c>
      <c r="J21" s="102">
        <v>2243.96</v>
      </c>
      <c r="K21" s="72">
        <f t="shared" si="0"/>
        <v>17179.440000000002</v>
      </c>
      <c r="L21" s="103">
        <v>85</v>
      </c>
      <c r="M21" s="100" t="s">
        <v>165</v>
      </c>
      <c r="N21" s="99" t="s">
        <v>24</v>
      </c>
      <c r="O21" s="148">
        <v>0</v>
      </c>
      <c r="P21" s="223">
        <v>0</v>
      </c>
      <c r="Q21" s="287">
        <v>0</v>
      </c>
      <c r="R21" s="242">
        <v>0</v>
      </c>
    </row>
    <row r="22" spans="1:19" ht="15">
      <c r="A22" s="132">
        <v>17</v>
      </c>
      <c r="B22" s="134" t="s">
        <v>197</v>
      </c>
      <c r="C22" s="97" t="s">
        <v>198</v>
      </c>
      <c r="D22" s="98">
        <v>746</v>
      </c>
      <c r="E22" s="99">
        <v>2016</v>
      </c>
      <c r="F22" s="100">
        <v>51573</v>
      </c>
      <c r="G22" s="100" t="s">
        <v>119</v>
      </c>
      <c r="H22" s="99" t="s">
        <v>22</v>
      </c>
      <c r="I22" s="101">
        <v>1782.7</v>
      </c>
      <c r="J22" s="102">
        <v>2009.25</v>
      </c>
      <c r="K22" s="72">
        <f t="shared" si="0"/>
        <v>15167.8</v>
      </c>
      <c r="L22" s="103">
        <v>86</v>
      </c>
      <c r="M22" s="100" t="s">
        <v>165</v>
      </c>
      <c r="N22" s="99" t="s">
        <v>24</v>
      </c>
      <c r="O22" s="148">
        <v>0</v>
      </c>
      <c r="P22" s="223">
        <v>0</v>
      </c>
      <c r="Q22" s="287">
        <v>0</v>
      </c>
      <c r="R22" s="242">
        <v>0</v>
      </c>
      <c r="S22" t="s">
        <v>144</v>
      </c>
    </row>
    <row r="23" spans="1:18" ht="15">
      <c r="A23" s="132">
        <v>18</v>
      </c>
      <c r="B23" s="134" t="s">
        <v>199</v>
      </c>
      <c r="C23" s="97" t="s">
        <v>200</v>
      </c>
      <c r="D23" s="98">
        <v>806</v>
      </c>
      <c r="E23" s="99">
        <v>1993</v>
      </c>
      <c r="F23" s="100">
        <v>84165</v>
      </c>
      <c r="G23" s="100" t="s">
        <v>119</v>
      </c>
      <c r="H23" s="99" t="s">
        <v>39</v>
      </c>
      <c r="I23" s="101">
        <v>3175.92</v>
      </c>
      <c r="J23" s="102">
        <v>3279.05</v>
      </c>
      <c r="K23" s="72">
        <f t="shared" si="0"/>
        <v>25819.88</v>
      </c>
      <c r="L23" s="103">
        <v>86</v>
      </c>
      <c r="M23" s="100" t="s">
        <v>165</v>
      </c>
      <c r="N23" s="99" t="s">
        <v>24</v>
      </c>
      <c r="O23" s="148">
        <v>0</v>
      </c>
      <c r="P23" s="223">
        <v>0</v>
      </c>
      <c r="Q23" s="287">
        <v>0</v>
      </c>
      <c r="R23" s="242">
        <v>0</v>
      </c>
    </row>
    <row r="24" spans="1:18" ht="15">
      <c r="A24" s="132">
        <v>19</v>
      </c>
      <c r="B24" s="134" t="s">
        <v>201</v>
      </c>
      <c r="C24" s="97" t="s">
        <v>202</v>
      </c>
      <c r="D24" s="98">
        <v>85.8</v>
      </c>
      <c r="E24" s="99">
        <v>2006</v>
      </c>
      <c r="F24" s="100">
        <v>21391</v>
      </c>
      <c r="G24" s="100" t="s">
        <v>119</v>
      </c>
      <c r="H24" s="99" t="s">
        <v>22</v>
      </c>
      <c r="I24" s="101">
        <v>760.86</v>
      </c>
      <c r="J24" s="102">
        <v>813.02</v>
      </c>
      <c r="K24" s="72">
        <f t="shared" si="0"/>
        <v>6295.52</v>
      </c>
      <c r="L24" s="103">
        <v>85</v>
      </c>
      <c r="M24" s="100" t="s">
        <v>165</v>
      </c>
      <c r="N24" s="99" t="s">
        <v>24</v>
      </c>
      <c r="O24" s="170">
        <v>2497</v>
      </c>
      <c r="P24" s="224">
        <v>0</v>
      </c>
      <c r="Q24" s="287">
        <v>0</v>
      </c>
      <c r="R24" s="242">
        <v>0</v>
      </c>
    </row>
    <row r="25" spans="1:18" ht="15">
      <c r="A25" s="132">
        <v>20</v>
      </c>
      <c r="B25" s="134" t="s">
        <v>203</v>
      </c>
      <c r="C25" s="97" t="s">
        <v>204</v>
      </c>
      <c r="D25" s="98">
        <v>165</v>
      </c>
      <c r="E25" s="99">
        <v>1994</v>
      </c>
      <c r="F25" s="100">
        <v>17546</v>
      </c>
      <c r="G25" s="100" t="s">
        <v>119</v>
      </c>
      <c r="H25" s="99" t="s">
        <v>22</v>
      </c>
      <c r="I25" s="101">
        <v>577.28</v>
      </c>
      <c r="J25" s="102">
        <v>666.86</v>
      </c>
      <c r="K25" s="72">
        <f t="shared" si="0"/>
        <v>4976.5599999999995</v>
      </c>
      <c r="L25" s="103">
        <v>85</v>
      </c>
      <c r="M25" s="100" t="s">
        <v>165</v>
      </c>
      <c r="N25" s="99" t="s">
        <v>24</v>
      </c>
      <c r="O25" s="148">
        <v>0</v>
      </c>
      <c r="P25" s="223">
        <v>0</v>
      </c>
      <c r="Q25" s="287">
        <v>0</v>
      </c>
      <c r="R25" s="242">
        <v>0</v>
      </c>
    </row>
    <row r="26" spans="1:18" ht="15">
      <c r="A26" s="132">
        <v>21</v>
      </c>
      <c r="B26" s="134" t="s">
        <v>205</v>
      </c>
      <c r="C26" s="97" t="s">
        <v>206</v>
      </c>
      <c r="D26" s="98">
        <v>113.5</v>
      </c>
      <c r="E26" s="99">
        <v>1990</v>
      </c>
      <c r="F26" s="100">
        <v>16626</v>
      </c>
      <c r="G26" s="100" t="s">
        <v>24</v>
      </c>
      <c r="H26" s="99" t="s">
        <v>22</v>
      </c>
      <c r="I26" s="101">
        <v>624.37</v>
      </c>
      <c r="J26" s="102">
        <v>631.89</v>
      </c>
      <c r="K26" s="72">
        <f t="shared" si="0"/>
        <v>5025.04</v>
      </c>
      <c r="L26" s="103">
        <v>85</v>
      </c>
      <c r="M26" s="100" t="s">
        <v>44</v>
      </c>
      <c r="N26" s="99" t="s">
        <v>24</v>
      </c>
      <c r="O26" s="148">
        <v>2569</v>
      </c>
      <c r="P26" s="223">
        <v>12492.47</v>
      </c>
      <c r="Q26" s="287">
        <v>20</v>
      </c>
      <c r="R26" s="242">
        <v>3</v>
      </c>
    </row>
    <row r="27" spans="1:18" ht="15">
      <c r="A27" s="132">
        <v>22</v>
      </c>
      <c r="B27" s="134" t="s">
        <v>207</v>
      </c>
      <c r="C27" s="97" t="s">
        <v>208</v>
      </c>
      <c r="D27" s="98">
        <v>120</v>
      </c>
      <c r="E27" s="99">
        <v>1996</v>
      </c>
      <c r="F27" s="100">
        <v>12903</v>
      </c>
      <c r="G27" s="100" t="s">
        <v>119</v>
      </c>
      <c r="H27" s="99" t="s">
        <v>22</v>
      </c>
      <c r="I27" s="101">
        <v>429.41</v>
      </c>
      <c r="J27" s="102">
        <v>490.31</v>
      </c>
      <c r="K27" s="72">
        <f t="shared" si="0"/>
        <v>3678.88</v>
      </c>
      <c r="L27" s="103">
        <v>85</v>
      </c>
      <c r="M27" s="100" t="s">
        <v>165</v>
      </c>
      <c r="N27" s="99" t="s">
        <v>24</v>
      </c>
      <c r="O27" s="148">
        <v>0</v>
      </c>
      <c r="P27" s="223">
        <v>0</v>
      </c>
      <c r="Q27" s="287">
        <v>0</v>
      </c>
      <c r="R27" s="242">
        <v>0</v>
      </c>
    </row>
    <row r="28" spans="1:18" ht="15">
      <c r="A28" s="132">
        <v>23</v>
      </c>
      <c r="B28" s="134" t="s">
        <v>209</v>
      </c>
      <c r="C28" s="97" t="s">
        <v>210</v>
      </c>
      <c r="D28" s="98">
        <v>306</v>
      </c>
      <c r="E28" s="99">
        <v>1993</v>
      </c>
      <c r="F28" s="100">
        <v>41228</v>
      </c>
      <c r="G28" s="100" t="s">
        <v>119</v>
      </c>
      <c r="H28" s="99" t="s">
        <v>22</v>
      </c>
      <c r="I28" s="101">
        <v>1447.55</v>
      </c>
      <c r="J28" s="102">
        <v>1566.93</v>
      </c>
      <c r="K28" s="72">
        <f t="shared" si="0"/>
        <v>12057.92</v>
      </c>
      <c r="L28" s="103">
        <v>85</v>
      </c>
      <c r="M28" s="100" t="s">
        <v>165</v>
      </c>
      <c r="N28" s="99" t="s">
        <v>24</v>
      </c>
      <c r="O28" s="148">
        <v>0</v>
      </c>
      <c r="P28" s="223">
        <v>0</v>
      </c>
      <c r="Q28" s="287">
        <v>0</v>
      </c>
      <c r="R28" s="242">
        <v>0</v>
      </c>
    </row>
    <row r="29" spans="1:18" ht="15.75" thickBot="1">
      <c r="A29" s="137">
        <v>24</v>
      </c>
      <c r="B29" s="135" t="s">
        <v>211</v>
      </c>
      <c r="C29" s="104" t="s">
        <v>212</v>
      </c>
      <c r="D29" s="105">
        <v>258</v>
      </c>
      <c r="E29" s="106">
        <v>2011</v>
      </c>
      <c r="F29" s="107">
        <v>25926</v>
      </c>
      <c r="G29" s="107" t="s">
        <v>24</v>
      </c>
      <c r="H29" s="106" t="s">
        <v>22</v>
      </c>
      <c r="I29" s="108">
        <v>953.84</v>
      </c>
      <c r="J29" s="109">
        <v>985.38</v>
      </c>
      <c r="K29" s="110">
        <f t="shared" si="0"/>
        <v>7756.88</v>
      </c>
      <c r="L29" s="228">
        <v>85</v>
      </c>
      <c r="M29" s="107" t="s">
        <v>36</v>
      </c>
      <c r="N29" s="106" t="s">
        <v>24</v>
      </c>
      <c r="O29" s="149">
        <v>1912</v>
      </c>
      <c r="P29" s="225">
        <v>9006.37</v>
      </c>
      <c r="Q29" s="288">
        <v>25</v>
      </c>
      <c r="R29" s="289">
        <v>3</v>
      </c>
    </row>
    <row r="30" spans="2:18" ht="16.5" thickBot="1">
      <c r="B30" s="39"/>
      <c r="C30" s="50" t="s">
        <v>55</v>
      </c>
      <c r="D30" s="44"/>
      <c r="E30" s="44"/>
      <c r="F30" s="44">
        <f>SUM(F6:F29)</f>
        <v>926323</v>
      </c>
      <c r="G30" s="44"/>
      <c r="H30" s="44"/>
      <c r="I30" s="71">
        <f>SUM(I6:I29)</f>
        <v>32953.87</v>
      </c>
      <c r="J30" s="71">
        <f>SUM(J6:J29)</f>
        <v>35750.47</v>
      </c>
      <c r="K30" s="71">
        <f>SUM(K6:K29)</f>
        <v>274817.36</v>
      </c>
      <c r="L30" s="44"/>
      <c r="M30" s="44"/>
      <c r="N30" s="44"/>
      <c r="O30" s="144">
        <f>SUM(O6:O29)</f>
        <v>28429</v>
      </c>
      <c r="P30" s="226">
        <f aca="true" t="shared" si="1" ref="P30">SUM(P6:P29)</f>
        <v>124830.56999999999</v>
      </c>
      <c r="Q30" s="276"/>
      <c r="R30" s="285"/>
    </row>
    <row r="31" spans="8:13" ht="15">
      <c r="H31" s="51"/>
      <c r="M31" s="52"/>
    </row>
    <row r="32" spans="3:13" ht="15" customHeight="1">
      <c r="C32" t="s">
        <v>57</v>
      </c>
      <c r="H32" s="51"/>
      <c r="M32" s="52"/>
    </row>
    <row r="33" spans="3:13" ht="15">
      <c r="C33" t="s">
        <v>58</v>
      </c>
      <c r="H33" s="51"/>
      <c r="M33" s="52"/>
    </row>
    <row r="34" spans="3:16" ht="37.5" customHeight="1">
      <c r="C34" s="372" t="s">
        <v>226</v>
      </c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</row>
    <row r="35" spans="3:13" ht="15">
      <c r="C35" s="111"/>
      <c r="D35" s="111"/>
      <c r="H35" s="51"/>
      <c r="M35" s="52"/>
    </row>
    <row r="36" spans="3:16" ht="15">
      <c r="C36" t="s">
        <v>225</v>
      </c>
      <c r="I36"/>
      <c r="J36"/>
      <c r="K36"/>
      <c r="P36"/>
    </row>
    <row r="37" ht="15">
      <c r="M37" s="52"/>
    </row>
    <row r="38" ht="15">
      <c r="M38" s="52"/>
    </row>
    <row r="39" ht="15">
      <c r="M39" s="52"/>
    </row>
    <row r="40" spans="8:13" ht="15">
      <c r="H40" s="51"/>
      <c r="M40" s="52"/>
    </row>
    <row r="41" spans="8:13" ht="15">
      <c r="H41" s="51"/>
      <c r="M41" s="52"/>
    </row>
  </sheetData>
  <mergeCells count="1">
    <mergeCell ref="C34:P34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Krčová Soňa</dc:creator>
  <cp:keywords/>
  <dc:description/>
  <cp:lastModifiedBy>Krčová Soňa</cp:lastModifiedBy>
  <cp:lastPrinted>2017-02-06T12:33:54Z</cp:lastPrinted>
  <dcterms:created xsi:type="dcterms:W3CDTF">2016-10-24T06:29:57Z</dcterms:created>
  <dcterms:modified xsi:type="dcterms:W3CDTF">2017-02-06T12:34:06Z</dcterms:modified>
  <cp:category/>
  <cp:version/>
  <cp:contentType/>
  <cp:contentStatus/>
</cp:coreProperties>
</file>