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9911" yWindow="810" windowWidth="15840" windowHeight="69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<sst xmlns="http://schemas.openxmlformats.org/spreadsheetml/2006/main" count="25" uniqueCount="21">
  <si>
    <t>sazba -produkt  (požadované)</t>
  </si>
  <si>
    <t>předpokládané množství odběru (MWh) v členění dle stávajícího stavu</t>
  </si>
  <si>
    <t>jednotková nabídková cena bez DPH (Kč/MWh)</t>
  </si>
  <si>
    <t>celková cena bez DPH (Kč)</t>
  </si>
  <si>
    <t>výše DPH (Kč)</t>
  </si>
  <si>
    <t>nízký tarif (NT)</t>
  </si>
  <si>
    <t>vysoký tarif (VT)</t>
  </si>
  <si>
    <t>odběr celkem</t>
  </si>
  <si>
    <t>vysoký tar. (VT)</t>
  </si>
  <si>
    <t>x</t>
  </si>
  <si>
    <t>celkem NN</t>
  </si>
  <si>
    <t>Množství objemu nízké napětí (NN) dle přílohy č. 1 ZD na období 12 měsíců</t>
  </si>
  <si>
    <t>celková cena s DPH (Kč)</t>
  </si>
  <si>
    <t>* VT se rozumí jednotarif</t>
  </si>
  <si>
    <t>Město Jaroměřice nad Rokytnou</t>
  </si>
  <si>
    <t>C 01d, C 02d*</t>
  </si>
  <si>
    <t xml:space="preserve">C 25d, C 45d     </t>
  </si>
  <si>
    <t>C62d*</t>
  </si>
  <si>
    <t>Celková cena s daní z EE</t>
  </si>
  <si>
    <t>Daň z EE</t>
  </si>
  <si>
    <t xml:space="preserve">Příloha č.2.1 ZD - Tabulka pro zadání nabídkových cen - elektrická energie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</si>
</sst>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 wrapText="1"/>
    </xf>
    <xf numFmtId="2" fontId="2" fillId="5" borderId="13" xfId="0" applyNumberFormat="1" applyFont="1" applyFill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2" fontId="3" fillId="5" borderId="14" xfId="0" applyNumberFormat="1" applyFont="1" applyFill="1" applyBorder="1" applyAlignment="1">
      <alignment horizontal="center" vertical="center" wrapText="1"/>
    </xf>
    <xf numFmtId="1" fontId="2" fillId="6" borderId="15" xfId="0" applyNumberFormat="1" applyFont="1" applyFill="1" applyBorder="1" applyAlignment="1">
      <alignment horizontal="center" vertical="center" wrapText="1"/>
    </xf>
    <xf numFmtId="1" fontId="2" fillId="6" borderId="8" xfId="0" applyNumberFormat="1" applyFont="1" applyFill="1" applyBorder="1" applyAlignment="1">
      <alignment horizontal="center" vertical="center" wrapText="1"/>
    </xf>
    <xf numFmtId="1" fontId="2" fillId="6" borderId="11" xfId="0" applyNumberFormat="1" applyFont="1" applyFill="1" applyBorder="1" applyAlignment="1">
      <alignment horizontal="center" vertical="center" wrapText="1"/>
    </xf>
    <xf numFmtId="1" fontId="2" fillId="6" borderId="16" xfId="0" applyNumberFormat="1" applyFont="1" applyFill="1" applyBorder="1" applyAlignment="1">
      <alignment horizontal="center" vertical="center" wrapText="1"/>
    </xf>
    <xf numFmtId="1" fontId="2" fillId="6" borderId="10" xfId="0" applyNumberFormat="1" applyFont="1" applyFill="1" applyBorder="1" applyAlignment="1">
      <alignment horizontal="center" vertical="center" wrapText="1"/>
    </xf>
    <xf numFmtId="1" fontId="2" fillId="5" borderId="17" xfId="0" applyNumberFormat="1" applyFont="1" applyFill="1" applyBorder="1" applyAlignment="1">
      <alignment horizontal="center" vertical="center" wrapText="1"/>
    </xf>
    <xf numFmtId="1" fontId="2" fillId="5" borderId="18" xfId="0" applyNumberFormat="1" applyFont="1" applyFill="1" applyBorder="1" applyAlignment="1">
      <alignment horizontal="center" vertical="center" wrapText="1"/>
    </xf>
    <xf numFmtId="1" fontId="2" fillId="5" borderId="19" xfId="0" applyNumberFormat="1" applyFont="1" applyFill="1" applyBorder="1" applyAlignment="1">
      <alignment horizontal="center" vertical="center" wrapText="1"/>
    </xf>
    <xf numFmtId="2" fontId="2" fillId="7" borderId="20" xfId="0" applyNumberFormat="1" applyFont="1" applyFill="1" applyBorder="1" applyAlignment="1">
      <alignment horizontal="center" vertical="center" wrapText="1"/>
    </xf>
    <xf numFmtId="1" fontId="2" fillId="7" borderId="20" xfId="0" applyNumberFormat="1" applyFont="1" applyFill="1" applyBorder="1" applyAlignment="1">
      <alignment horizontal="center" vertical="center" wrapText="1"/>
    </xf>
    <xf numFmtId="1" fontId="2" fillId="7" borderId="11" xfId="0" applyNumberFormat="1" applyFont="1" applyFill="1" applyBorder="1" applyAlignment="1">
      <alignment horizontal="center" vertical="center" wrapText="1"/>
    </xf>
    <xf numFmtId="2" fontId="2" fillId="7" borderId="1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/>
    </xf>
    <xf numFmtId="0" fontId="7" fillId="8" borderId="12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 topLeftCell="A1">
      <selection activeCell="I8" sqref="I8"/>
    </sheetView>
  </sheetViews>
  <sheetFormatPr defaultColWidth="9.140625" defaultRowHeight="15"/>
  <cols>
    <col min="1" max="1" width="23.421875" style="0" customWidth="1"/>
    <col min="2" max="2" width="16.28125" style="0" customWidth="1"/>
    <col min="3" max="3" width="9.28125" style="0" bestFit="1" customWidth="1"/>
    <col min="4" max="4" width="9.7109375" style="0" bestFit="1" customWidth="1"/>
    <col min="5" max="5" width="11.57421875" style="0" customWidth="1"/>
    <col min="8" max="10" width="10.8515625" style="0" customWidth="1"/>
    <col min="11" max="11" width="9.7109375" style="0" bestFit="1" customWidth="1"/>
    <col min="12" max="12" width="11.140625" style="0" customWidth="1"/>
  </cols>
  <sheetData>
    <row r="1" spans="1:12" ht="43.5" customHeight="1" thickBot="1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36.75" customHeight="1">
      <c r="A2" s="40" t="s">
        <v>14</v>
      </c>
      <c r="B2" s="33" t="s">
        <v>0</v>
      </c>
      <c r="C2" s="43" t="s">
        <v>1</v>
      </c>
      <c r="D2" s="44"/>
      <c r="E2" s="45"/>
      <c r="F2" s="46" t="s">
        <v>2</v>
      </c>
      <c r="G2" s="47"/>
      <c r="H2" s="48" t="s">
        <v>3</v>
      </c>
      <c r="I2" s="52" t="s">
        <v>19</v>
      </c>
      <c r="J2" s="52" t="s">
        <v>18</v>
      </c>
      <c r="K2" s="50" t="s">
        <v>4</v>
      </c>
      <c r="L2" s="50" t="s">
        <v>12</v>
      </c>
    </row>
    <row r="3" spans="1:12" ht="39" thickBot="1">
      <c r="A3" s="41"/>
      <c r="B3" s="42"/>
      <c r="C3" s="11" t="s">
        <v>5</v>
      </c>
      <c r="D3" s="5" t="s">
        <v>6</v>
      </c>
      <c r="E3" s="6" t="s">
        <v>7</v>
      </c>
      <c r="F3" s="7" t="s">
        <v>5</v>
      </c>
      <c r="G3" s="8" t="s">
        <v>8</v>
      </c>
      <c r="H3" s="49"/>
      <c r="I3" s="53"/>
      <c r="J3" s="53"/>
      <c r="K3" s="51"/>
      <c r="L3" s="51"/>
    </row>
    <row r="4" spans="1:12" ht="45" customHeight="1">
      <c r="A4" s="33" t="s">
        <v>11</v>
      </c>
      <c r="B4" s="9" t="s">
        <v>15</v>
      </c>
      <c r="C4" s="30" t="s">
        <v>9</v>
      </c>
      <c r="D4" s="21">
        <v>188</v>
      </c>
      <c r="E4" s="22">
        <f>D4</f>
        <v>188</v>
      </c>
      <c r="F4" s="29" t="s">
        <v>9</v>
      </c>
      <c r="G4" s="12"/>
      <c r="H4" s="13">
        <f>D4*G4</f>
        <v>0</v>
      </c>
      <c r="I4" s="13">
        <f>E4*28.3</f>
        <v>5320.400000000001</v>
      </c>
      <c r="J4" s="13">
        <f>H4+I4</f>
        <v>5320.400000000001</v>
      </c>
      <c r="K4" s="14">
        <f>J4*0.21</f>
        <v>1117.284</v>
      </c>
      <c r="L4" s="14">
        <f>J4+K4</f>
        <v>6437.684000000001</v>
      </c>
    </row>
    <row r="5" spans="1:12" ht="15">
      <c r="A5" s="34"/>
      <c r="B5" s="10" t="s">
        <v>16</v>
      </c>
      <c r="C5" s="23">
        <v>19</v>
      </c>
      <c r="D5" s="24">
        <v>39</v>
      </c>
      <c r="E5" s="25">
        <f>C5+D5</f>
        <v>58</v>
      </c>
      <c r="F5" s="15"/>
      <c r="G5" s="16"/>
      <c r="H5" s="13">
        <f>C5*F5+D5*G5</f>
        <v>0</v>
      </c>
      <c r="I5" s="13">
        <f aca="true" t="shared" si="0" ref="I5:I6">E5*28.3</f>
        <v>1641.4</v>
      </c>
      <c r="J5" s="13">
        <f>H5+I5</f>
        <v>1641.4</v>
      </c>
      <c r="K5" s="14">
        <f aca="true" t="shared" si="1" ref="K5:K6">J5*0.21</f>
        <v>344.694</v>
      </c>
      <c r="L5" s="14">
        <f aca="true" t="shared" si="2" ref="L5:L6">J5+K5</f>
        <v>1986.094</v>
      </c>
    </row>
    <row r="6" spans="1:12" ht="15.75" thickBot="1">
      <c r="A6" s="34"/>
      <c r="B6" s="10" t="s">
        <v>17</v>
      </c>
      <c r="C6" s="31" t="s">
        <v>9</v>
      </c>
      <c r="D6" s="24">
        <v>223</v>
      </c>
      <c r="E6" s="25">
        <f>D6</f>
        <v>223</v>
      </c>
      <c r="F6" s="32" t="s">
        <v>9</v>
      </c>
      <c r="G6" s="16"/>
      <c r="H6" s="13">
        <f>D6*G6</f>
        <v>0</v>
      </c>
      <c r="I6" s="13">
        <f t="shared" si="0"/>
        <v>6310.900000000001</v>
      </c>
      <c r="J6" s="13">
        <f>H6+I6</f>
        <v>6310.900000000001</v>
      </c>
      <c r="K6" s="14">
        <f t="shared" si="1"/>
        <v>1325.289</v>
      </c>
      <c r="L6" s="14">
        <f t="shared" si="2"/>
        <v>7636.189</v>
      </c>
    </row>
    <row r="7" spans="1:12" ht="15.75" thickBot="1">
      <c r="A7" s="35" t="s">
        <v>10</v>
      </c>
      <c r="B7" s="36"/>
      <c r="C7" s="26">
        <f>SUM(C4:C6)</f>
        <v>19</v>
      </c>
      <c r="D7" s="27">
        <f>SUM(D4:D6)</f>
        <v>450</v>
      </c>
      <c r="E7" s="28">
        <f>SUM(E4:E6)</f>
        <v>469</v>
      </c>
      <c r="F7" s="17"/>
      <c r="G7" s="18"/>
      <c r="H7" s="19">
        <f>SUM(H4:H6)</f>
        <v>0</v>
      </c>
      <c r="I7" s="19">
        <f>SUM(I4:I6)</f>
        <v>13272.7</v>
      </c>
      <c r="J7" s="19">
        <f>SUM(J4:J6)</f>
        <v>13272.7</v>
      </c>
      <c r="K7" s="20">
        <f>SUM(K4:K6)</f>
        <v>2787.267</v>
      </c>
      <c r="L7" s="20">
        <f>SUM(L4:L6)</f>
        <v>16059.967000000002</v>
      </c>
    </row>
    <row r="8" spans="1:12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4" t="s">
        <v>13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2">
    <mergeCell ref="A4:A6"/>
    <mergeCell ref="A7:B7"/>
    <mergeCell ref="A1:L1"/>
    <mergeCell ref="A2:A3"/>
    <mergeCell ref="B2:B3"/>
    <mergeCell ref="C2:E2"/>
    <mergeCell ref="F2:G2"/>
    <mergeCell ref="H2:H3"/>
    <mergeCell ref="K2:K3"/>
    <mergeCell ref="L2:L3"/>
    <mergeCell ref="I2:I3"/>
    <mergeCell ref="J2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Motal</cp:lastModifiedBy>
  <dcterms:created xsi:type="dcterms:W3CDTF">2013-04-02T10:44:02Z</dcterms:created>
  <dcterms:modified xsi:type="dcterms:W3CDTF">2014-01-28T13:53:25Z</dcterms:modified>
  <cp:category/>
  <cp:version/>
  <cp:contentType/>
  <cp:contentStatus/>
</cp:coreProperties>
</file>